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ealter/Desktop/"/>
    </mc:Choice>
  </mc:AlternateContent>
  <xr:revisionPtr revIDLastSave="0" documentId="8_{EA627DF4-B228-8143-AE56-F094E3422B55}" xr6:coauthVersionLast="47" xr6:coauthVersionMax="47" xr10:uidLastSave="{00000000-0000-0000-0000-000000000000}"/>
  <bookViews>
    <workbookView xWindow="10900" yWindow="4380" windowWidth="29040" windowHeight="15840" tabRatio="854" xr2:uid="{00000000-000D-0000-FFFF-FFFF00000000}"/>
  </bookViews>
  <sheets>
    <sheet name="2025" sheetId="1" r:id="rId1"/>
  </sheets>
  <definedNames>
    <definedName name="__xlchart.v1.0" hidden="1">'2025'!$A$34:$N$34</definedName>
    <definedName name="__xlchart.v1.1" hidden="1">'2025'!#REF!</definedName>
    <definedName name="__xlchart.v1.10" hidden="1">'2025'!#REF!</definedName>
    <definedName name="__xlchart.v1.11" hidden="1">'2025'!$B$34:$N$34</definedName>
    <definedName name="__xlchart.v1.12" hidden="1">'2025'!#REF!</definedName>
    <definedName name="__xlchart.v1.13" hidden="1">'2025'!#REF!</definedName>
    <definedName name="__xlchart.v1.14" hidden="1">'2025'!#REF!</definedName>
    <definedName name="__xlchart.v1.15" hidden="1">'2025'!#REF!</definedName>
    <definedName name="__xlchart.v1.16" hidden="1">'2025'!#REF!</definedName>
    <definedName name="__xlchart.v1.17" hidden="1">'2025'!#REF!</definedName>
    <definedName name="__xlchart.v1.18" hidden="1">'2025'!#REF!</definedName>
    <definedName name="__xlchart.v1.19" hidden="1">'2025'!#REF!</definedName>
    <definedName name="__xlchart.v1.2" hidden="1">'2025'!#REF!</definedName>
    <definedName name="__xlchart.v1.20" hidden="1">'2025'!#REF!</definedName>
    <definedName name="__xlchart.v1.21" hidden="1">'2025'!#REF!</definedName>
    <definedName name="__xlchart.v1.22" hidden="1">'2025'!$B$34:$N$34</definedName>
    <definedName name="__xlchart.v1.23" hidden="1">'2025'!#REF!</definedName>
    <definedName name="__xlchart.v1.24" hidden="1">'2025'!#REF!</definedName>
    <definedName name="__xlchart.v1.25" hidden="1">'2025'!#REF!</definedName>
    <definedName name="__xlchart.v1.26" hidden="1">'2025'!#REF!</definedName>
    <definedName name="__xlchart.v1.27" hidden="1">'2025'!#REF!</definedName>
    <definedName name="__xlchart.v1.3" hidden="1">'2025'!#REF!</definedName>
    <definedName name="__xlchart.v1.4" hidden="1">'2025'!#REF!</definedName>
    <definedName name="__xlchart.v1.5" hidden="1">'2025'!#REF!</definedName>
    <definedName name="__xlchart.v1.6" hidden="1">'2025'!#REF!</definedName>
    <definedName name="__xlchart.v1.7" hidden="1">'2025'!#REF!</definedName>
    <definedName name="__xlchart.v1.8" hidden="1">'2025'!#REF!</definedName>
    <definedName name="__xlchart.v1.9" hidden="1">'2025'!#REF!</definedName>
    <definedName name="_xlnm.Print_Area" localSheetId="0">'2025'!$A$1:$P$81</definedName>
    <definedName name="tabs" localSheetId="0">'2025'!$B$70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35" i="1" l="1"/>
  <c r="B15" i="1" l="1"/>
  <c r="C22" i="1"/>
  <c r="B22" i="1"/>
  <c r="J15" i="1" l="1"/>
  <c r="J27" i="1" s="1"/>
  <c r="J28" i="1" s="1"/>
  <c r="N30" i="1"/>
  <c r="B31" i="1"/>
  <c r="B32" i="1" s="1"/>
  <c r="J31" i="1" l="1"/>
  <c r="J32" i="1" s="1"/>
  <c r="N26" i="1"/>
  <c r="M22" i="1"/>
  <c r="L22" i="1"/>
  <c r="K22" i="1"/>
  <c r="J22" i="1"/>
  <c r="I22" i="1"/>
  <c r="H22" i="1"/>
  <c r="G22" i="1"/>
  <c r="F22" i="1"/>
  <c r="E22" i="1"/>
  <c r="D22" i="1"/>
  <c r="N21" i="1"/>
  <c r="N20" i="1"/>
  <c r="N19" i="1"/>
  <c r="N18" i="1"/>
  <c r="M15" i="1"/>
  <c r="L15" i="1"/>
  <c r="K15" i="1"/>
  <c r="I15" i="1"/>
  <c r="H15" i="1"/>
  <c r="G15" i="1"/>
  <c r="F15" i="1"/>
  <c r="E15" i="1"/>
  <c r="D15" i="1"/>
  <c r="C15" i="1"/>
  <c r="B27" i="1"/>
  <c r="B28" i="1" s="1"/>
  <c r="N14" i="1"/>
  <c r="N13" i="1"/>
  <c r="N11" i="1"/>
  <c r="N10" i="1"/>
  <c r="N9" i="1"/>
  <c r="N8" i="1"/>
  <c r="N7" i="1"/>
  <c r="N6" i="1"/>
  <c r="N5" i="1"/>
  <c r="N4" i="1"/>
  <c r="N3" i="1"/>
  <c r="F27" i="1" l="1"/>
  <c r="F28" i="1" s="1"/>
  <c r="F31" i="1"/>
  <c r="F32" i="1" s="1"/>
  <c r="L27" i="1"/>
  <c r="L28" i="1" s="1"/>
  <c r="L31" i="1"/>
  <c r="L32" i="1" s="1"/>
  <c r="I27" i="1"/>
  <c r="I28" i="1" s="1"/>
  <c r="I31" i="1"/>
  <c r="I32" i="1" s="1"/>
  <c r="G27" i="1"/>
  <c r="G28" i="1" s="1"/>
  <c r="G31" i="1"/>
  <c r="G32" i="1" s="1"/>
  <c r="C31" i="1"/>
  <c r="C32" i="1" s="1"/>
  <c r="C27" i="1"/>
  <c r="M27" i="1"/>
  <c r="M28" i="1" s="1"/>
  <c r="M31" i="1"/>
  <c r="M32" i="1" s="1"/>
  <c r="K31" i="1"/>
  <c r="K32" i="1" s="1"/>
  <c r="K27" i="1"/>
  <c r="K28" i="1" s="1"/>
  <c r="H27" i="1"/>
  <c r="H28" i="1" s="1"/>
  <c r="H31" i="1"/>
  <c r="H32" i="1" s="1"/>
  <c r="E27" i="1"/>
  <c r="E28" i="1" s="1"/>
  <c r="E31" i="1"/>
  <c r="E32" i="1" s="1"/>
  <c r="D31" i="1"/>
  <c r="D27" i="1"/>
  <c r="D28" i="1" s="1"/>
  <c r="I24" i="1"/>
  <c r="I35" i="1" s="1"/>
  <c r="L24" i="1"/>
  <c r="L35" i="1" s="1"/>
  <c r="C24" i="1"/>
  <c r="C35" i="1" s="1"/>
  <c r="G24" i="1"/>
  <c r="G35" i="1" s="1"/>
  <c r="M24" i="1"/>
  <c r="M35" i="1" s="1"/>
  <c r="K24" i="1"/>
  <c r="K35" i="1" s="1"/>
  <c r="J24" i="1"/>
  <c r="J35" i="1" s="1"/>
  <c r="H24" i="1"/>
  <c r="H35" i="1" s="1"/>
  <c r="F24" i="1"/>
  <c r="F35" i="1" s="1"/>
  <c r="E24" i="1"/>
  <c r="E35" i="1" s="1"/>
  <c r="N15" i="1"/>
  <c r="N27" i="1" s="1"/>
  <c r="D24" i="1"/>
  <c r="D35" i="1" s="1"/>
  <c r="N22" i="1"/>
  <c r="N35" i="1" l="1"/>
  <c r="N36" i="1"/>
  <c r="N37" i="1"/>
  <c r="D32" i="1"/>
  <c r="N32" i="1" s="1"/>
  <c r="N31" i="1"/>
  <c r="N24" i="1"/>
  <c r="C28" i="1" l="1"/>
  <c r="N28" i="1" s="1"/>
</calcChain>
</file>

<file path=xl/sharedStrings.xml><?xml version="1.0" encoding="utf-8"?>
<sst xmlns="http://schemas.openxmlformats.org/spreadsheetml/2006/main" count="71" uniqueCount="54">
  <si>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</si>
  <si>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</si>
  <si>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</si>
  <si>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</si>
  <si>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</si>
  <si>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</si>
  <si>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</si>
  <si>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</si>
  <si>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</si>
  <si>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</si>
  <si>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</si>
  <si>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</si>
  <si>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Emergency Calls</t>
  </si>
  <si>
    <t>Fire-residential</t>
  </si>
  <si>
    <t>Working residential fires</t>
  </si>
  <si>
    <t>Fire-commercial</t>
  </si>
  <si>
    <t>Working commercial fires</t>
  </si>
  <si>
    <t>Fire-auto</t>
  </si>
  <si>
    <t>Fire-brush</t>
  </si>
  <si>
    <t>Fire-other</t>
  </si>
  <si>
    <t>Gas Line Break</t>
  </si>
  <si>
    <t>Water Rescue</t>
  </si>
  <si>
    <t>Emergency Medical</t>
  </si>
  <si>
    <t>First Alarm Medical</t>
  </si>
  <si>
    <t>Motor Vehicle Accidents</t>
  </si>
  <si>
    <t>Emergency Calls Total</t>
  </si>
  <si>
    <t>Non Emergency Calls</t>
  </si>
  <si>
    <t>Special-desert pest</t>
  </si>
  <si>
    <t>Special-lockout</t>
  </si>
  <si>
    <t>Special-other</t>
  </si>
  <si>
    <t>TOTAL CALLS</t>
  </si>
  <si>
    <t>Percent Compliant</t>
  </si>
  <si>
    <t>Year</t>
  </si>
  <si>
    <t xml:space="preserve"> </t>
  </si>
  <si>
    <t>Totals</t>
  </si>
  <si>
    <t>Alpha/Bravo Responses</t>
  </si>
  <si>
    <t>HVFD response time requirement &lt;7:00 80% of the time, &lt;10:00 100% of the time on emergency calls</t>
  </si>
  <si>
    <t>Number of Exceptions &gt;7:00</t>
  </si>
  <si>
    <t>Number of Exceptions &gt;10:00</t>
  </si>
  <si>
    <t>Percent Complaint</t>
  </si>
  <si>
    <t xml:space="preserve"> HVFD 2025</t>
  </si>
  <si>
    <t>Jan 25</t>
  </si>
  <si>
    <t>Feb 25</t>
  </si>
  <si>
    <t>Mar 25</t>
  </si>
  <si>
    <t>Apr 25</t>
  </si>
  <si>
    <t>May 25</t>
  </si>
  <si>
    <t>June 25</t>
  </si>
  <si>
    <t>Jul 25</t>
  </si>
  <si>
    <t>Aug 25</t>
  </si>
  <si>
    <t>Sep 25</t>
  </si>
  <si>
    <t>Oct 25</t>
  </si>
  <si>
    <t>Nov 25</t>
  </si>
  <si>
    <t>Dec 25</t>
  </si>
  <si>
    <t>Y-to-D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</si>
</sst>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SWISS"/>
    </font>
    <font>
      <b/>
      <sz val="8"/>
      <name val="SWISS"/>
    </font>
    <font>
      <b/>
      <i/>
      <sz val="8"/>
      <name val="SWISS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2" fillId="0" borderId="0"/>
    <xf numFmtId="0" fontId="14" fillId="0" borderId="0"/>
    <xf numFmtId="0" fontId="2" fillId="0" borderId="0"/>
  </cellStyleXfs>
  <cellXfs count="54">
    <xf numFmtId="0" fontId="0" fillId="0" borderId="0" xfId="0"/>
    <xf numFmtId="1" fontId="4" fillId="0" borderId="1" xfId="4" applyNumberFormat="1" applyFont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1" fontId="5" fillId="0" borderId="0" xfId="4" applyNumberFormat="1" applyFont="1" applyAlignment="1">
      <alignment horizontal="center"/>
    </xf>
    <xf numFmtId="0" fontId="4" fillId="0" borderId="2" xfId="4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4" applyFont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5" fillId="0" borderId="4" xfId="4" applyFont="1" applyBorder="1" applyAlignment="1">
      <alignment horizontal="center" shrinkToFit="1"/>
    </xf>
    <xf numFmtId="1" fontId="5" fillId="0" borderId="5" xfId="4" applyNumberFormat="1" applyFont="1" applyBorder="1" applyAlignment="1">
      <alignment horizontal="center" shrinkToFit="1"/>
    </xf>
    <xf numFmtId="1" fontId="5" fillId="2" borderId="6" xfId="4" applyNumberFormat="1" applyFont="1" applyFill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7" fillId="0" borderId="1" xfId="4" applyFont="1" applyBorder="1" applyAlignment="1">
      <alignment horizontal="center"/>
    </xf>
    <xf numFmtId="0" fontId="7" fillId="0" borderId="7" xfId="4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1" fontId="4" fillId="3" borderId="2" xfId="4" applyNumberFormat="1" applyFont="1" applyFill="1" applyBorder="1" applyAlignment="1">
      <alignment horizontal="center"/>
    </xf>
    <xf numFmtId="0" fontId="5" fillId="4" borderId="3" xfId="4" applyFont="1" applyFill="1" applyBorder="1" applyAlignment="1">
      <alignment horizontal="center"/>
    </xf>
    <xf numFmtId="0" fontId="4" fillId="5" borderId="2" xfId="4" applyFont="1" applyFill="1" applyBorder="1" applyAlignment="1">
      <alignment horizontal="center"/>
    </xf>
    <xf numFmtId="1" fontId="4" fillId="5" borderId="2" xfId="4" applyNumberFormat="1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1" fontId="4" fillId="5" borderId="1" xfId="4" applyNumberFormat="1" applyFont="1" applyFill="1" applyBorder="1" applyAlignment="1">
      <alignment horizontal="center"/>
    </xf>
    <xf numFmtId="0" fontId="1" fillId="5" borderId="1" xfId="4" applyFont="1" applyFill="1" applyBorder="1" applyAlignment="1">
      <alignment horizontal="center"/>
    </xf>
    <xf numFmtId="0" fontId="9" fillId="5" borderId="1" xfId="4" applyFont="1" applyFill="1" applyBorder="1" applyAlignment="1">
      <alignment horizontal="center"/>
    </xf>
    <xf numFmtId="10" fontId="1" fillId="5" borderId="1" xfId="4" applyNumberFormat="1" applyFont="1" applyFill="1" applyBorder="1" applyAlignment="1">
      <alignment horizontal="center"/>
    </xf>
    <xf numFmtId="10" fontId="1" fillId="6" borderId="1" xfId="4" applyNumberFormat="1" applyFont="1" applyFill="1" applyBorder="1" applyAlignment="1">
      <alignment horizontal="center"/>
    </xf>
    <xf numFmtId="0" fontId="10" fillId="6" borderId="0" xfId="4" applyFont="1" applyFill="1" applyAlignment="1">
      <alignment horizontal="center"/>
    </xf>
    <xf numFmtId="0" fontId="5" fillId="7" borderId="2" xfId="4" applyFont="1" applyFill="1" applyBorder="1" applyAlignment="1">
      <alignment horizontal="center"/>
    </xf>
    <xf numFmtId="0" fontId="5" fillId="8" borderId="1" xfId="4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1" fillId="9" borderId="0" xfId="0" applyFont="1" applyFill="1" applyAlignment="1">
      <alignment horizontal="center"/>
    </xf>
    <xf numFmtId="0" fontId="0" fillId="9" borderId="0" xfId="0" applyFill="1" applyAlignment="1">
      <alignment horizontal="center" shrinkToFit="1"/>
    </xf>
    <xf numFmtId="49" fontId="5" fillId="4" borderId="3" xfId="4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10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7" fillId="0" borderId="7" xfId="4" applyNumberFormat="1" applyFont="1" applyBorder="1" applyAlignment="1">
      <alignment horizontal="center"/>
    </xf>
    <xf numFmtId="1" fontId="16" fillId="0" borderId="7" xfId="4" applyNumberFormat="1" applyFont="1" applyBorder="1" applyAlignment="1">
      <alignment horizontal="center"/>
    </xf>
    <xf numFmtId="0" fontId="7" fillId="10" borderId="1" xfId="4" applyFont="1" applyFill="1" applyBorder="1" applyAlignment="1">
      <alignment horizontal="center"/>
    </xf>
    <xf numFmtId="1" fontId="7" fillId="10" borderId="7" xfId="4" applyNumberFormat="1" applyFont="1" applyFill="1" applyBorder="1" applyAlignment="1">
      <alignment horizontal="center"/>
    </xf>
    <xf numFmtId="1" fontId="7" fillId="10" borderId="1" xfId="4" applyNumberFormat="1" applyFont="1" applyFill="1" applyBorder="1" applyAlignment="1">
      <alignment horizontal="center"/>
    </xf>
    <xf numFmtId="1" fontId="7" fillId="0" borderId="1" xfId="4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Hidden Valley Fire District</a:t>
            </a:r>
          </a:p>
        </c:rich>
      </c:tx>
      <c:layout>
        <c:manualLayout>
          <c:xMode val="edge"/>
          <c:yMode val="edge"/>
          <c:x val="0.32259195773779847"/>
          <c:y val="3.0995191422172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478826416927676E-2"/>
          <c:y val="0.18795249691646276"/>
          <c:w val="0.90827754097587055"/>
          <c:h val="0.72224891369982203"/>
        </c:manualLayout>
      </c:layout>
      <c:lineChart>
        <c:grouping val="standard"/>
        <c:varyColors val="0"/>
        <c:ser>
          <c:idx val="4"/>
          <c:order val="0"/>
          <c:tx>
            <c:v>2025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'2025'!$B$35:$M$35</c:f>
              <c:numCache>
                <c:formatCode>0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B-4808-AED1-02447316F22A}"/>
            </c:ext>
          </c:extLst>
        </c:ser>
        <c:ser>
          <c:idx val="3"/>
          <c:order val="1"/>
          <c:tx>
            <c:v>2024</c:v>
          </c:tx>
          <c:spPr>
            <a:ln w="34925" cap="rnd">
              <a:solidFill>
                <a:srgbClr val="FFFF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'2025'!$B$36:$M$36</c:f>
              <c:numCache>
                <c:formatCode>0</c:formatCode>
                <c:ptCount val="12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22</c:v>
                </c:pt>
                <c:pt idx="4">
                  <c:v>20</c:v>
                </c:pt>
                <c:pt idx="5">
                  <c:v>11</c:v>
                </c:pt>
                <c:pt idx="6">
                  <c:v>14</c:v>
                </c:pt>
                <c:pt idx="7">
                  <c:v>17</c:v>
                </c:pt>
                <c:pt idx="8">
                  <c:v>11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5-45BA-B98E-A5187C840E2C}"/>
            </c:ext>
          </c:extLst>
        </c:ser>
        <c:ser>
          <c:idx val="1"/>
          <c:order val="2"/>
          <c:tx>
            <c:v>2023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'2025'!$B$34:$M$34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'2025'!$B$37:$M$37</c:f>
              <c:numCache>
                <c:formatCode>0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8</c:v>
                </c:pt>
                <c:pt idx="7">
                  <c:v>14</c:v>
                </c:pt>
                <c:pt idx="8">
                  <c:v>14</c:v>
                </c:pt>
                <c:pt idx="9">
                  <c:v>12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0-4AF7-8236-FBA142D0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512568"/>
        <c:axId val="624507648"/>
      </c:lineChart>
      <c:catAx>
        <c:axId val="62451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507648"/>
        <c:crosses val="autoZero"/>
        <c:auto val="1"/>
        <c:lblAlgn val="ctr"/>
        <c:lblOffset val="100"/>
        <c:noMultiLvlLbl val="0"/>
      </c:catAx>
      <c:valAx>
        <c:axId val="624507648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Call VOlume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512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>
      <c:oddHeader>&amp;C&amp;"+,Bold"&amp;14Hidden Valley Fire District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596901</xdr:colOff>
      <xdr:row>42</xdr:row>
      <xdr:rowOff>79375</xdr:rowOff>
    </xdr:from>
    <xdr:to>
      <xdr:col>14</xdr:col>
      <xdr:colOff>142875</xdr:colOff>
      <xdr:row>75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10DE39-E0AF-4B6E-8E50-06449C8AC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152401</xdr:colOff>
      <xdr:row>45</xdr:row>
      <xdr:rowOff>76200</xdr:rowOff>
    </xdr:from>
    <xdr:to>
      <xdr:col>13</xdr:col>
      <xdr:colOff>381000</xdr:colOff>
      <xdr:row>53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888598-61F1-BF8F-A805-9B517A4944E6}"/>
            </a:ext>
          </a:extLst>
        </xdr:cNvPr>
        <xdr:cNvSpPr txBox="1"/>
      </xdr:nvSpPr>
      <xdr:spPr>
        <a:xfrm>
          <a:off x="6610351" y="7124700"/>
          <a:ext cx="1685924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 u="sng"/>
            <a:t>Total Calls                      </a:t>
          </a:r>
          <a:endParaRPr lang="en-US" sz="1100" b="0" u="none"/>
        </a:p>
        <a:p>
          <a:pPr algn="ctr"/>
          <a:endParaRPr lang="en-US" sz="1100" b="0" u="none"/>
        </a:p>
        <a:p>
          <a:pPr algn="ctr"/>
          <a:r>
            <a:rPr lang="en-US" sz="1100" b="1" u="none"/>
            <a:t>2023</a:t>
          </a:r>
          <a:r>
            <a:rPr lang="en-US" sz="1100" b="1" u="none" baseline="0"/>
            <a:t> - 116</a:t>
          </a:r>
        </a:p>
        <a:p>
          <a:pPr algn="ctr"/>
          <a:r>
            <a:rPr lang="en-US" sz="1100" b="1" u="none" baseline="0"/>
            <a:t>2024 - 182</a:t>
          </a:r>
        </a:p>
        <a:p>
          <a:pPr algn="ctr"/>
          <a:r>
            <a:rPr lang="en-US" sz="1100" b="1" u="none"/>
            <a:t>2025</a:t>
          </a:r>
          <a:r>
            <a:rPr lang="en-US" sz="1100" b="1" u="none" baseline="0"/>
            <a:t> - 38 YTD</a:t>
          </a:r>
          <a:endParaRPr lang="en-US" sz="1100" b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zoomScalePageLayoutView="120" workbookViewId="0">
      <selection activeCell="H40" sqref="H40"/>
    </sheetView>
  </sheetViews>
  <sheetFormatPr baseColWidth="10" defaultColWidth="9.1640625" defaultRowHeight="13"/>
  <cols>
    <col min="1" max="1" width="31.33203125" style="19" customWidth="1"/>
    <col min="2" max="13" width="7.33203125" style="6" customWidth="1"/>
    <col min="14" max="14" width="9" style="6" customWidth="1"/>
    <col min="15" max="16384" width="9.1640625" style="6"/>
  </cols>
  <sheetData>
    <row r="1" spans="1:17" s="19" customFormat="1" ht="12.75" customHeight="1">
      <c r="A1" s="7" t="s">
        <v>40</v>
      </c>
      <c r="B1" s="41" t="s">
        <v>41</v>
      </c>
      <c r="C1" s="41" t="s">
        <v>42</v>
      </c>
      <c r="D1" s="41" t="s">
        <v>43</v>
      </c>
      <c r="E1" s="41" t="s">
        <v>44</v>
      </c>
      <c r="F1" s="41" t="s">
        <v>45</v>
      </c>
      <c r="G1" s="41" t="s">
        <v>46</v>
      </c>
      <c r="H1" s="41" t="s">
        <v>47</v>
      </c>
      <c r="I1" s="41" t="s">
        <v>48</v>
      </c>
      <c r="J1" s="41" t="s">
        <v>49</v>
      </c>
      <c r="K1" s="41" t="s">
        <v>50</v>
      </c>
      <c r="L1" s="41" t="s">
        <v>51</v>
      </c>
      <c r="M1" s="41" t="s">
        <v>52</v>
      </c>
      <c r="N1" s="25" t="s">
        <v>53</v>
      </c>
      <c r="O1" s="37"/>
      <c r="P1" s="37"/>
      <c r="Q1" s="37"/>
    </row>
    <row r="2" spans="1:17" ht="11" customHeight="1">
      <c r="A2" s="35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8"/>
      <c r="P2" s="38"/>
      <c r="Q2" s="38"/>
    </row>
    <row r="3" spans="1:17" ht="11" customHeight="1">
      <c r="A3" s="10" t="s">
        <v>13</v>
      </c>
      <c r="B3" s="28">
        <v>0</v>
      </c>
      <c r="C3" s="29">
        <v>1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ref="N3:N15" si="0">SUM(B3:M3)</f>
        <v>1</v>
      </c>
      <c r="O3" s="38"/>
      <c r="P3" s="38"/>
      <c r="Q3" s="38"/>
    </row>
    <row r="4" spans="1:17" ht="11" customHeight="1">
      <c r="A4" s="10" t="s">
        <v>14</v>
      </c>
      <c r="B4" s="28">
        <v>0</v>
      </c>
      <c r="C4" s="29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38"/>
      <c r="P4" s="38"/>
      <c r="Q4" s="38"/>
    </row>
    <row r="5" spans="1:17" ht="11" customHeight="1">
      <c r="A5" s="10" t="s">
        <v>15</v>
      </c>
      <c r="B5" s="28">
        <v>0</v>
      </c>
      <c r="C5" s="28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7">
        <f t="shared" si="0"/>
        <v>0</v>
      </c>
      <c r="O5" s="38"/>
      <c r="P5" s="38"/>
      <c r="Q5" s="38"/>
    </row>
    <row r="6" spans="1:17" ht="11" customHeight="1">
      <c r="A6" s="10" t="s">
        <v>16</v>
      </c>
      <c r="B6" s="28">
        <v>0</v>
      </c>
      <c r="C6" s="28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38"/>
      <c r="P6" s="38"/>
      <c r="Q6" s="38"/>
    </row>
    <row r="7" spans="1:17" ht="11" customHeight="1">
      <c r="A7" s="10" t="s">
        <v>17</v>
      </c>
      <c r="B7" s="29">
        <v>0</v>
      </c>
      <c r="C7" s="29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7">
        <f t="shared" si="0"/>
        <v>0</v>
      </c>
      <c r="O7" s="38"/>
      <c r="P7" s="38"/>
      <c r="Q7" s="38"/>
    </row>
    <row r="8" spans="1:17" ht="9.25" customHeight="1">
      <c r="A8" s="10" t="s">
        <v>18</v>
      </c>
      <c r="B8" s="29">
        <v>0</v>
      </c>
      <c r="C8" s="28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7">
        <f t="shared" si="0"/>
        <v>0</v>
      </c>
      <c r="O8" s="38"/>
      <c r="P8" s="38"/>
      <c r="Q8" s="38"/>
    </row>
    <row r="9" spans="1:17" ht="11" customHeight="1">
      <c r="A9" s="10" t="s">
        <v>19</v>
      </c>
      <c r="B9" s="29">
        <v>0</v>
      </c>
      <c r="C9" s="29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7">
        <f t="shared" si="0"/>
        <v>0</v>
      </c>
      <c r="O9" s="38"/>
      <c r="P9" s="38"/>
      <c r="Q9" s="38"/>
    </row>
    <row r="10" spans="1:17" ht="11" customHeight="1">
      <c r="A10" s="10" t="s">
        <v>20</v>
      </c>
      <c r="B10" s="29">
        <v>0</v>
      </c>
      <c r="C10" s="29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7">
        <f t="shared" si="0"/>
        <v>0</v>
      </c>
      <c r="O10" s="38"/>
      <c r="P10" s="38"/>
      <c r="Q10" s="39" t="s">
        <v>33</v>
      </c>
    </row>
    <row r="11" spans="1:17" ht="11" customHeight="1">
      <c r="A11" s="20" t="s">
        <v>21</v>
      </c>
      <c r="B11" s="29">
        <v>0</v>
      </c>
      <c r="C11" s="29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7">
        <f t="shared" si="0"/>
        <v>0</v>
      </c>
      <c r="O11" s="38"/>
      <c r="P11" s="38"/>
      <c r="Q11" s="38"/>
    </row>
    <row r="12" spans="1:17" ht="11" customHeight="1">
      <c r="A12" s="10" t="s">
        <v>22</v>
      </c>
      <c r="B12" s="29">
        <v>3</v>
      </c>
      <c r="C12" s="29">
        <v>4</v>
      </c>
      <c r="D12" s="26">
        <v>8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7">
        <v>0</v>
      </c>
      <c r="O12" s="38"/>
      <c r="P12" s="38"/>
      <c r="Q12" s="39" t="s">
        <v>33</v>
      </c>
    </row>
    <row r="13" spans="1:17" ht="11" customHeight="1">
      <c r="A13" s="10" t="s">
        <v>23</v>
      </c>
      <c r="B13" s="29">
        <v>0</v>
      </c>
      <c r="C13" s="28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7">
        <f t="shared" si="0"/>
        <v>0</v>
      </c>
      <c r="O13" s="38"/>
      <c r="P13" s="38"/>
      <c r="Q13" s="39" t="s">
        <v>33</v>
      </c>
    </row>
    <row r="14" spans="1:17" ht="11" customHeight="1">
      <c r="A14" s="10" t="s">
        <v>24</v>
      </c>
      <c r="B14" s="29">
        <v>0</v>
      </c>
      <c r="C14" s="28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0"/>
        <v>0</v>
      </c>
      <c r="O14" s="38"/>
      <c r="P14" s="38"/>
      <c r="Q14" s="38"/>
    </row>
    <row r="15" spans="1:17" ht="10.5" customHeight="1">
      <c r="A15" s="8" t="s">
        <v>25</v>
      </c>
      <c r="B15" s="2">
        <f>SUM(B3:B14)</f>
        <v>3</v>
      </c>
      <c r="C15" s="2">
        <f t="shared" ref="C15:M15" si="1">SUM(C3:C14)</f>
        <v>5</v>
      </c>
      <c r="D15" s="2">
        <f t="shared" si="1"/>
        <v>8</v>
      </c>
      <c r="E15" s="2">
        <f t="shared" si="1"/>
        <v>0</v>
      </c>
      <c r="F15" s="2">
        <f t="shared" si="1"/>
        <v>0</v>
      </c>
      <c r="G15" s="2">
        <f t="shared" si="1"/>
        <v>0</v>
      </c>
      <c r="H15" s="2">
        <f t="shared" si="1"/>
        <v>0</v>
      </c>
      <c r="I15" s="2">
        <f t="shared" si="1"/>
        <v>0</v>
      </c>
      <c r="J15" s="2">
        <f>SUM(J3:J14)</f>
        <v>0</v>
      </c>
      <c r="K15" s="2">
        <f t="shared" si="1"/>
        <v>0</v>
      </c>
      <c r="L15" s="2">
        <f t="shared" si="1"/>
        <v>0</v>
      </c>
      <c r="M15" s="2">
        <f t="shared" si="1"/>
        <v>0</v>
      </c>
      <c r="N15" s="24">
        <f t="shared" si="0"/>
        <v>16</v>
      </c>
      <c r="O15" s="38"/>
      <c r="P15" s="38"/>
      <c r="Q15" s="38"/>
    </row>
    <row r="16" spans="1:17" ht="6" hidden="1" customHeight="1">
      <c r="A16" s="1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8"/>
      <c r="P16" s="38"/>
      <c r="Q16" s="38"/>
    </row>
    <row r="17" spans="1:19" ht="11" customHeight="1">
      <c r="A17" s="36" t="s">
        <v>26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8"/>
      <c r="P17" s="38"/>
      <c r="Q17" s="38"/>
    </row>
    <row r="18" spans="1:19" ht="11" customHeight="1">
      <c r="A18" s="10" t="s">
        <v>27</v>
      </c>
      <c r="B18" s="29">
        <v>0</v>
      </c>
      <c r="C18" s="28">
        <v>1</v>
      </c>
      <c r="D18" s="29">
        <v>2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7">
        <f>SUM(B18:M18)</f>
        <v>3</v>
      </c>
      <c r="O18" s="38"/>
      <c r="P18" s="38"/>
      <c r="Q18" s="38"/>
      <c r="S18" s="23" t="s">
        <v>33</v>
      </c>
    </row>
    <row r="19" spans="1:19" ht="11" customHeight="1">
      <c r="A19" s="10" t="s">
        <v>28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7">
        <f>SUM(B19:M19)</f>
        <v>0</v>
      </c>
      <c r="O19" s="38"/>
      <c r="P19" s="38"/>
      <c r="Q19" s="38"/>
    </row>
    <row r="20" spans="1:19" ht="11" customHeight="1">
      <c r="A20" s="10" t="s">
        <v>29</v>
      </c>
      <c r="B20" s="29">
        <v>7</v>
      </c>
      <c r="C20" s="29">
        <v>3</v>
      </c>
      <c r="D20" s="29">
        <v>2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7">
        <f>SUM(B20:M20)</f>
        <v>12</v>
      </c>
      <c r="O20" s="38"/>
      <c r="P20" s="38"/>
      <c r="Q20" s="39" t="s">
        <v>33</v>
      </c>
    </row>
    <row r="21" spans="1:19" ht="11" customHeight="1">
      <c r="A21" s="10" t="s">
        <v>35</v>
      </c>
      <c r="B21" s="30">
        <v>3</v>
      </c>
      <c r="C21" s="30">
        <v>1</v>
      </c>
      <c r="D21" s="29">
        <v>3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7">
        <f>SUM(B21:M21)</f>
        <v>7</v>
      </c>
      <c r="O21" s="38"/>
      <c r="P21" s="38"/>
      <c r="Q21" s="38"/>
    </row>
    <row r="22" spans="1:19" ht="11" customHeight="1">
      <c r="A22" s="8" t="s">
        <v>26</v>
      </c>
      <c r="B22" s="2">
        <f>SUM(B18:B21)</f>
        <v>10</v>
      </c>
      <c r="C22" s="2">
        <f>SUM(C18:C21)</f>
        <v>5</v>
      </c>
      <c r="D22" s="2">
        <f t="shared" ref="D22:J22" si="2">SUM(D16:D21)</f>
        <v>7</v>
      </c>
      <c r="E22" s="2">
        <f t="shared" si="2"/>
        <v>0</v>
      </c>
      <c r="F22" s="2">
        <f t="shared" si="2"/>
        <v>0</v>
      </c>
      <c r="G22" s="2">
        <f t="shared" si="2"/>
        <v>0</v>
      </c>
      <c r="H22" s="2">
        <f t="shared" si="2"/>
        <v>0</v>
      </c>
      <c r="I22" s="2">
        <f t="shared" si="2"/>
        <v>0</v>
      </c>
      <c r="J22" s="2">
        <f t="shared" si="2"/>
        <v>0</v>
      </c>
      <c r="K22" s="2">
        <f>SUM(K18:K21)</f>
        <v>0</v>
      </c>
      <c r="L22" s="2">
        <f>SUM(L18:L21)</f>
        <v>0</v>
      </c>
      <c r="M22" s="2">
        <f>SUM(M18:M21)</f>
        <v>0</v>
      </c>
      <c r="N22" s="2">
        <f>SUM(B22:M22)</f>
        <v>22</v>
      </c>
      <c r="O22" s="38"/>
      <c r="P22" s="38"/>
      <c r="Q22" s="38"/>
    </row>
    <row r="23" spans="1:19" ht="18" customHeight="1" thickBot="1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8"/>
      <c r="P23" s="38"/>
      <c r="Q23" s="38"/>
    </row>
    <row r="24" spans="1:19" s="16" customFormat="1" ht="14.25" customHeight="1" thickBot="1">
      <c r="A24" s="13" t="s">
        <v>30</v>
      </c>
      <c r="B24" s="14">
        <f>SUM(B15,B22)</f>
        <v>13</v>
      </c>
      <c r="C24" s="14">
        <f t="shared" ref="C24:K24" si="3">SUM(C22+C15)</f>
        <v>10</v>
      </c>
      <c r="D24" s="14">
        <f t="shared" si="3"/>
        <v>15</v>
      </c>
      <c r="E24" s="14">
        <f t="shared" si="3"/>
        <v>0</v>
      </c>
      <c r="F24" s="14">
        <f t="shared" si="3"/>
        <v>0</v>
      </c>
      <c r="G24" s="14">
        <f t="shared" si="3"/>
        <v>0</v>
      </c>
      <c r="H24" s="14">
        <f t="shared" si="3"/>
        <v>0</v>
      </c>
      <c r="I24" s="14">
        <f t="shared" si="3"/>
        <v>0</v>
      </c>
      <c r="J24" s="14">
        <f t="shared" si="3"/>
        <v>0</v>
      </c>
      <c r="K24" s="14">
        <f t="shared" si="3"/>
        <v>0</v>
      </c>
      <c r="L24" s="14">
        <f>SUM(L22+L15)</f>
        <v>0</v>
      </c>
      <c r="M24" s="14">
        <f>SUM(M22+M15)</f>
        <v>0</v>
      </c>
      <c r="N24" s="15">
        <f>SUM(B24:M24)</f>
        <v>38</v>
      </c>
      <c r="O24" s="40"/>
      <c r="P24" s="40"/>
      <c r="Q24" s="40"/>
    </row>
    <row r="25" spans="1:19" ht="17.25" customHeight="1">
      <c r="A25" s="22"/>
      <c r="B25" s="41" t="s">
        <v>41</v>
      </c>
      <c r="C25" s="41" t="s">
        <v>42</v>
      </c>
      <c r="D25" s="41" t="s">
        <v>43</v>
      </c>
      <c r="E25" s="41" t="s">
        <v>44</v>
      </c>
      <c r="F25" s="41" t="s">
        <v>45</v>
      </c>
      <c r="G25" s="41" t="s">
        <v>46</v>
      </c>
      <c r="H25" s="41" t="s">
        <v>47</v>
      </c>
      <c r="I25" s="41" t="s">
        <v>48</v>
      </c>
      <c r="J25" s="41" t="s">
        <v>49</v>
      </c>
      <c r="K25" s="41" t="s">
        <v>50</v>
      </c>
      <c r="L25" s="41" t="s">
        <v>51</v>
      </c>
      <c r="M25" s="41" t="s">
        <v>52</v>
      </c>
      <c r="N25" s="4"/>
      <c r="O25" s="38"/>
      <c r="P25" s="38"/>
      <c r="Q25" s="38"/>
    </row>
    <row r="26" spans="1:19" ht="21" customHeight="1">
      <c r="A26" s="11" t="s">
        <v>37</v>
      </c>
      <c r="B26" s="31">
        <v>3</v>
      </c>
      <c r="C26" s="31">
        <v>5</v>
      </c>
      <c r="D26" s="31">
        <v>5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27">
        <f>SUM(B26:M26)</f>
        <v>13</v>
      </c>
      <c r="O26" s="38"/>
      <c r="P26" s="38"/>
      <c r="Q26" s="38"/>
    </row>
    <row r="27" spans="1:19" ht="15" hidden="1" customHeight="1">
      <c r="A27" s="12"/>
      <c r="B27" s="32">
        <f t="shared" ref="B27:M27" si="4">IF(B26=0,"0",B26/B15)</f>
        <v>1</v>
      </c>
      <c r="C27" s="32">
        <f t="shared" si="4"/>
        <v>1</v>
      </c>
      <c r="D27" s="32">
        <f t="shared" si="4"/>
        <v>0.625</v>
      </c>
      <c r="E27" s="32" t="str">
        <f t="shared" si="4"/>
        <v>0</v>
      </c>
      <c r="F27" s="32" t="str">
        <f t="shared" si="4"/>
        <v>0</v>
      </c>
      <c r="G27" s="32" t="str">
        <f t="shared" si="4"/>
        <v>0</v>
      </c>
      <c r="H27" s="32" t="str">
        <f t="shared" si="4"/>
        <v>0</v>
      </c>
      <c r="I27" s="32" t="str">
        <f t="shared" si="4"/>
        <v>0</v>
      </c>
      <c r="J27" s="32" t="str">
        <f t="shared" si="4"/>
        <v>0</v>
      </c>
      <c r="K27" s="32" t="str">
        <f t="shared" si="4"/>
        <v>0</v>
      </c>
      <c r="L27" s="32" t="str">
        <f t="shared" si="4"/>
        <v>0</v>
      </c>
      <c r="M27" s="32" t="str">
        <f t="shared" si="4"/>
        <v>0</v>
      </c>
      <c r="N27" s="32">
        <f>SUM(N26/N15)</f>
        <v>0.8125</v>
      </c>
      <c r="O27" s="38"/>
      <c r="P27" s="38"/>
      <c r="Q27" s="38"/>
    </row>
    <row r="28" spans="1:19" ht="13.5" customHeight="1">
      <c r="A28" s="34" t="s">
        <v>31</v>
      </c>
      <c r="B28" s="32">
        <f t="shared" ref="B28:M28" si="5">100%-B27</f>
        <v>0</v>
      </c>
      <c r="C28" s="32">
        <f t="shared" si="5"/>
        <v>0</v>
      </c>
      <c r="D28" s="32">
        <f t="shared" si="5"/>
        <v>0.375</v>
      </c>
      <c r="E28" s="32">
        <f t="shared" si="5"/>
        <v>1</v>
      </c>
      <c r="F28" s="32">
        <f t="shared" si="5"/>
        <v>1</v>
      </c>
      <c r="G28" s="32">
        <f t="shared" si="5"/>
        <v>1</v>
      </c>
      <c r="H28" s="32">
        <f t="shared" si="5"/>
        <v>1</v>
      </c>
      <c r="I28" s="32">
        <f t="shared" si="5"/>
        <v>1</v>
      </c>
      <c r="J28" s="32">
        <f t="shared" si="5"/>
        <v>1</v>
      </c>
      <c r="K28" s="32">
        <f t="shared" si="5"/>
        <v>1</v>
      </c>
      <c r="L28" s="32">
        <f t="shared" si="5"/>
        <v>1</v>
      </c>
      <c r="M28" s="32">
        <f t="shared" si="5"/>
        <v>1</v>
      </c>
      <c r="N28" s="33">
        <f>AVERAGE(B28:M28)</f>
        <v>0.78125</v>
      </c>
      <c r="O28" s="38"/>
      <c r="P28" s="38"/>
      <c r="Q28" s="38"/>
    </row>
    <row r="29" spans="1:19" ht="12.75" customHeight="1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8"/>
      <c r="P29" s="38"/>
      <c r="Q29" s="38"/>
    </row>
    <row r="30" spans="1:19" ht="16.5" customHeight="1">
      <c r="A30" s="42" t="s">
        <v>38</v>
      </c>
      <c r="B30" s="46">
        <v>1</v>
      </c>
      <c r="C30" s="46">
        <v>0</v>
      </c>
      <c r="D30" s="46">
        <v>1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f>SUM(B30:M30)</f>
        <v>2</v>
      </c>
      <c r="O30" s="38"/>
      <c r="P30" s="38"/>
      <c r="Q30" s="38"/>
    </row>
    <row r="31" spans="1:19" ht="0.75" customHeight="1">
      <c r="A31" s="9"/>
      <c r="B31" s="44">
        <f t="shared" ref="B31:M31" si="6">IF(B30=0,"0",B30/B15)</f>
        <v>0.33333333333333331</v>
      </c>
      <c r="C31" s="44" t="str">
        <f t="shared" si="6"/>
        <v>0</v>
      </c>
      <c r="D31" s="44">
        <f t="shared" si="6"/>
        <v>0.125</v>
      </c>
      <c r="E31" s="44" t="str">
        <f t="shared" si="6"/>
        <v>0</v>
      </c>
      <c r="F31" s="44" t="str">
        <f t="shared" si="6"/>
        <v>0</v>
      </c>
      <c r="G31" s="44" t="str">
        <f t="shared" si="6"/>
        <v>0</v>
      </c>
      <c r="H31" s="44" t="str">
        <f t="shared" si="6"/>
        <v>0</v>
      </c>
      <c r="I31" s="44" t="str">
        <f t="shared" si="6"/>
        <v>0</v>
      </c>
      <c r="J31" s="44" t="str">
        <f t="shared" si="6"/>
        <v>0</v>
      </c>
      <c r="K31" s="44" t="str">
        <f t="shared" si="6"/>
        <v>0</v>
      </c>
      <c r="L31" s="44" t="str">
        <f t="shared" si="6"/>
        <v>0</v>
      </c>
      <c r="M31" s="44" t="str">
        <f t="shared" si="6"/>
        <v>0</v>
      </c>
      <c r="N31" s="44">
        <f>AVERAGE(B31:M31)</f>
        <v>0.22916666666666666</v>
      </c>
      <c r="O31" s="38"/>
      <c r="P31" s="38"/>
      <c r="Q31" s="38"/>
    </row>
    <row r="32" spans="1:19" ht="15.75" customHeight="1">
      <c r="A32" s="43" t="s">
        <v>39</v>
      </c>
      <c r="B32" s="44">
        <f t="shared" ref="B32:M32" si="7">100%-B31</f>
        <v>0.66666666666666674</v>
      </c>
      <c r="C32" s="44">
        <f t="shared" si="7"/>
        <v>1</v>
      </c>
      <c r="D32" s="44">
        <f t="shared" si="7"/>
        <v>0.875</v>
      </c>
      <c r="E32" s="44">
        <f t="shared" si="7"/>
        <v>1</v>
      </c>
      <c r="F32" s="44">
        <f t="shared" si="7"/>
        <v>1</v>
      </c>
      <c r="G32" s="44">
        <f t="shared" si="7"/>
        <v>1</v>
      </c>
      <c r="H32" s="44">
        <f t="shared" si="7"/>
        <v>1</v>
      </c>
      <c r="I32" s="44">
        <f t="shared" si="7"/>
        <v>1</v>
      </c>
      <c r="J32" s="44">
        <f t="shared" si="7"/>
        <v>1</v>
      </c>
      <c r="K32" s="44">
        <f t="shared" si="7"/>
        <v>1</v>
      </c>
      <c r="L32" s="44">
        <f t="shared" si="7"/>
        <v>1</v>
      </c>
      <c r="M32" s="44">
        <f t="shared" si="7"/>
        <v>1</v>
      </c>
      <c r="N32" s="45">
        <f>AVERAGE(B32:M32)</f>
        <v>0.96180555555555569</v>
      </c>
      <c r="O32" s="38"/>
      <c r="P32" s="38"/>
      <c r="Q32" s="38"/>
    </row>
    <row r="33" spans="1:17" ht="16.5" customHeight="1">
      <c r="A33" s="9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38"/>
      <c r="P33" s="38"/>
      <c r="Q33" s="38"/>
    </row>
    <row r="34" spans="1:17" s="19" customFormat="1" ht="11.25" customHeight="1">
      <c r="A34" s="17" t="s">
        <v>32</v>
      </c>
      <c r="B34" s="18" t="s">
        <v>0</v>
      </c>
      <c r="C34" s="18" t="s">
        <v>1</v>
      </c>
      <c r="D34" s="18" t="s">
        <v>2</v>
      </c>
      <c r="E34" s="18" t="s">
        <v>3</v>
      </c>
      <c r="F34" s="18" t="s">
        <v>4</v>
      </c>
      <c r="G34" s="18" t="s">
        <v>5</v>
      </c>
      <c r="H34" s="18" t="s">
        <v>6</v>
      </c>
      <c r="I34" s="18" t="s">
        <v>7</v>
      </c>
      <c r="J34" s="18" t="s">
        <v>8</v>
      </c>
      <c r="K34" s="18" t="s">
        <v>9</v>
      </c>
      <c r="L34" s="18" t="s">
        <v>10</v>
      </c>
      <c r="M34" s="17" t="s">
        <v>11</v>
      </c>
      <c r="N34" s="17" t="s">
        <v>34</v>
      </c>
      <c r="O34" s="37"/>
      <c r="P34" s="37"/>
      <c r="Q34" s="37"/>
    </row>
    <row r="35" spans="1:17" s="19" customFormat="1" ht="11.25" customHeight="1">
      <c r="A35" s="49">
        <v>2025</v>
      </c>
      <c r="B35" s="50">
        <f t="shared" ref="B35:M35" si="8">B24</f>
        <v>13</v>
      </c>
      <c r="C35" s="50">
        <f t="shared" si="8"/>
        <v>10</v>
      </c>
      <c r="D35" s="50">
        <f t="shared" si="8"/>
        <v>15</v>
      </c>
      <c r="E35" s="50">
        <f t="shared" si="8"/>
        <v>0</v>
      </c>
      <c r="F35" s="50">
        <f t="shared" si="8"/>
        <v>0</v>
      </c>
      <c r="G35" s="50">
        <f t="shared" si="8"/>
        <v>0</v>
      </c>
      <c r="H35" s="50">
        <f t="shared" si="8"/>
        <v>0</v>
      </c>
      <c r="I35" s="50">
        <f t="shared" si="8"/>
        <v>0</v>
      </c>
      <c r="J35" s="50">
        <f t="shared" si="8"/>
        <v>0</v>
      </c>
      <c r="K35" s="50">
        <f t="shared" si="8"/>
        <v>0</v>
      </c>
      <c r="L35" s="50">
        <f t="shared" si="8"/>
        <v>0</v>
      </c>
      <c r="M35" s="51">
        <f t="shared" si="8"/>
        <v>0</v>
      </c>
      <c r="N35" s="51">
        <f t="shared" ref="N35:N37" si="9">SUM(B35:M35)</f>
        <v>38</v>
      </c>
      <c r="O35" s="37"/>
      <c r="P35" s="37"/>
      <c r="Q35" s="37"/>
    </row>
    <row r="36" spans="1:17" s="19" customFormat="1" ht="11.25" customHeight="1">
      <c r="A36" s="17">
        <v>2024</v>
      </c>
      <c r="B36" s="47">
        <v>16</v>
      </c>
      <c r="C36" s="47">
        <v>16</v>
      </c>
      <c r="D36" s="47">
        <v>16</v>
      </c>
      <c r="E36" s="47">
        <v>22</v>
      </c>
      <c r="F36" s="47">
        <v>20</v>
      </c>
      <c r="G36" s="47">
        <v>11</v>
      </c>
      <c r="H36" s="47">
        <v>14</v>
      </c>
      <c r="I36" s="47">
        <v>17</v>
      </c>
      <c r="J36" s="47">
        <v>11</v>
      </c>
      <c r="K36" s="47">
        <v>11</v>
      </c>
      <c r="L36" s="47">
        <v>14</v>
      </c>
      <c r="M36" s="52">
        <v>14</v>
      </c>
      <c r="N36" s="52">
        <f t="shared" si="9"/>
        <v>182</v>
      </c>
      <c r="O36" s="37"/>
      <c r="P36" s="37"/>
      <c r="Q36" s="37"/>
    </row>
    <row r="37" spans="1:17" s="19" customFormat="1" ht="11.25" customHeight="1">
      <c r="A37" s="17">
        <v>2023</v>
      </c>
      <c r="B37" s="47">
        <v>6</v>
      </c>
      <c r="C37" s="48">
        <v>3</v>
      </c>
      <c r="D37" s="47">
        <v>6</v>
      </c>
      <c r="E37" s="47">
        <v>6</v>
      </c>
      <c r="F37" s="47">
        <v>9</v>
      </c>
      <c r="G37" s="47">
        <v>3</v>
      </c>
      <c r="H37" s="47">
        <v>8</v>
      </c>
      <c r="I37" s="47">
        <v>14</v>
      </c>
      <c r="J37" s="47">
        <v>14</v>
      </c>
      <c r="K37" s="47">
        <v>12</v>
      </c>
      <c r="L37" s="47">
        <v>16</v>
      </c>
      <c r="M37" s="52">
        <v>19</v>
      </c>
      <c r="N37" s="52">
        <f t="shared" si="9"/>
        <v>116</v>
      </c>
      <c r="O37" s="37"/>
      <c r="P37" s="37"/>
      <c r="Q37" s="37"/>
    </row>
    <row r="38" spans="1:17" ht="32.25" customHeight="1">
      <c r="A38" s="9"/>
      <c r="B38" s="53" t="s">
        <v>36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"/>
      <c r="N38" s="5"/>
      <c r="O38" s="38"/>
      <c r="P38" s="38"/>
      <c r="Q38" s="38"/>
    </row>
    <row r="39" spans="1:17" ht="33.75" customHeight="1">
      <c r="A39" s="9"/>
      <c r="B39" s="5"/>
      <c r="C39" s="5"/>
      <c r="D39" s="5"/>
      <c r="E39" s="5"/>
      <c r="F39" s="5"/>
      <c r="H39" s="5"/>
      <c r="I39" s="5"/>
      <c r="J39" s="5"/>
      <c r="K39" s="5"/>
      <c r="L39" s="5"/>
      <c r="M39" s="5"/>
      <c r="N39" s="5"/>
      <c r="O39" s="38"/>
      <c r="P39" s="38"/>
      <c r="Q39" s="38"/>
    </row>
    <row r="40" spans="1:17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38"/>
      <c r="P40" s="38"/>
      <c r="Q40" s="38"/>
    </row>
    <row r="41" spans="1:17">
      <c r="A41" s="9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38"/>
      <c r="P41" s="38"/>
      <c r="Q41" s="38"/>
    </row>
    <row r="42" spans="1:17">
      <c r="A42" s="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38"/>
      <c r="P42" s="38"/>
      <c r="Q42" s="38"/>
    </row>
    <row r="43" spans="1:17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38"/>
      <c r="P43" s="38"/>
      <c r="Q43" s="38"/>
    </row>
    <row r="44" spans="1:17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38"/>
      <c r="P44" s="38"/>
      <c r="Q44" s="38"/>
    </row>
    <row r="45" spans="1:17">
      <c r="A45" s="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38"/>
      <c r="P45" s="38"/>
      <c r="Q45" s="38"/>
    </row>
    <row r="46" spans="1:17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38"/>
      <c r="P46" s="38"/>
      <c r="Q46" s="38"/>
    </row>
    <row r="47" spans="1:17">
      <c r="A47" s="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7">
      <c r="A48" s="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1" spans="1:1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</sheetData>
  <mergeCells count="1">
    <mergeCell ref="B38:L38"/>
  </mergeCells>
  <phoneticPr fontId="3" type="noConversion"/>
  <printOptions horizontalCentered="1" verticalCentered="1"/>
  <pageMargins left="0.25" right="0.25" top="0.47169811320754718" bottom="0.75" header="9.8270440251572323E-3" footer="0.3"/>
  <pageSetup scale="93" fitToHeight="0" orientation="landscape" copies="5" r:id="rId1"/>
  <headerFooter>
    <oddHeader>&amp;L&amp;16                                                           Hidden Valley Fire District 2025</oddHeader>
  </headerFooter>
  <rowBreaks count="2" manualBreakCount="2">
    <brk id="39" max="15" man="1"/>
    <brk id="8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K F + y U s E U c B a i A A A A 9 Q A A A B I A H A B D b 2 5 m a W c v U G F j a 2 F n Z S 5 4 b W w g o h g A K K A U A A A A A A A A A A A A A A A A A A A A A A A A A A A A h U 8 9 D o I w G L 0 K 6 U 5 b k E H J R x l c J T E h G l d S K j T C h 6 H F c j c H j + Q V x C j q Z v K W 9 5 e 8 d 7 / e I B 3 b x r u o 3 u g O E x J Q T j y F s i s 1 V g k Z 7 N F f k l T A t p C n o l L e F E Y T j 0 Y n p L b 2 H D P m n K N u Q b u + Y i H n A T t k m 1 z W q i 1 8 j c Y W K B X 5 t M r / L S J g / x o j Q r q a E E W U A 5 s 1 y D R + / X C a + 3 R / R F g P j R 1 6 J R T 6 u x z Y T I G 9 L 4 g H U E s D B B Q A A g A I A C h f s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7 J S K I p H u A 4 A A A A R A A A A E w A c A E Z v c m 1 1 b G F z L 1 N l Y 3 R p b 2 4 x L m 0 g o h g A K K A U A A A A A A A A A A A A A A A A A A A A A A A A A A A A K 0 5 N L s n M z 1 M I h t C G 1 g B Q S w E C L Q A U A A I A C A A o X 7 J S w R R w F q I A A A D 1 A A A A E g A A A A A A A A A A A A A A A A A A A A A A Q 2 9 u Z m l n L 1 B h Y 2 t h Z 2 U u e G 1 s U E s B A i 0 A F A A C A A g A K F + y U g / K 6 a u k A A A A 6 Q A A A B M A A A A A A A A A A A A A A A A A 7 g A A A F t D b 2 5 0 Z W 5 0 X 1 R 5 c G V z X S 5 4 b W x Q S w E C L Q A U A A I A C A A o X 7 J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H p Q 0 j X m Z k 2 i g L 9 V R O 8 3 T g A A A A A C A A A A A A A D Z g A A w A A A A B A A A A B q T c L o D q U 2 z 1 5 q b h z U q 6 P j A A A A A A S A A A C g A A A A E A A A A A z R X 5 / d o 0 D q x H r o 9 N k 6 k x 1 Q A A A A v i O N e q b a S 4 g L M w S o a R 8 m r U L q J 3 b V N Q l V 8 7 r n g g t 4 m n N L 3 G 9 3 n 8 N C S X 2 y l 5 l Y X 0 9 / T 4 H f c P i J W W V 6 1 r j 1 8 e R S b z 9 c T c j e j K U E I / R n t n V M h k M U A A A A l 9 N p S i a B w t l L k p 5 2 J e Y D u l y / R X Q = < / D a t a M a s h u p > 
</file>

<file path=customXml/itemProps1.xml><?xml version="1.0" encoding="utf-8"?>
<ds:datastoreItem xmlns:ds="http://schemas.openxmlformats.org/officeDocument/2006/customXml" ds:itemID="{BB3C4981-7238-46CA-BBBE-F20B46B3A6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'2025'!tabs</vt:lpstr>
    </vt:vector>
  </TitlesOfParts>
  <Company>Rural/Metro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Karlik</dc:creator>
  <cp:lastModifiedBy>Lee Alter</cp:lastModifiedBy>
  <cp:lastPrinted>2023-08-17T20:25:07Z</cp:lastPrinted>
  <dcterms:created xsi:type="dcterms:W3CDTF">2010-01-12T15:52:58Z</dcterms:created>
  <dcterms:modified xsi:type="dcterms:W3CDTF">2025-09-07T23:42:52Z</dcterms:modified>
</cp:coreProperties>
</file>