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ealter/Documents/Fire District/Rural Metro/Response Reports/Redacted for Website/"/>
    </mc:Choice>
  </mc:AlternateContent>
  <xr:revisionPtr revIDLastSave="0" documentId="13_ncr:1_{A2FF279B-B26F-C44A-ADBB-308ECADA488E}" xr6:coauthVersionLast="47" xr6:coauthVersionMax="47" xr10:uidLastSave="{00000000-0000-0000-0000-000000000000}"/>
  <bookViews>
    <workbookView xWindow="1020" yWindow="500" windowWidth="25980" windowHeight="16660" tabRatio="902" firstSheet="1" activeTab="12" xr2:uid="{00000000-000D-0000-FFFF-FFFF00000000}"/>
  </bookViews>
  <sheets>
    <sheet name="Trends and Graph 2012" sheetId="1" r:id="rId1"/>
    <sheet name="Jan 2012" sheetId="2" r:id="rId2"/>
    <sheet name="Feb 2012" sheetId="3" r:id="rId3"/>
    <sheet name="Mar 2012" sheetId="11" r:id="rId4"/>
    <sheet name="Apr 2012" sheetId="10" r:id="rId5"/>
    <sheet name="May 2012" sheetId="9" r:id="rId6"/>
    <sheet name="June 2012" sheetId="8" r:id="rId7"/>
    <sheet name="July 2012" sheetId="7" r:id="rId8"/>
    <sheet name="Aug 2012" sheetId="6" r:id="rId9"/>
    <sheet name="Sep 2012" sheetId="5" r:id="rId10"/>
    <sheet name="Oct 2012" sheetId="12" r:id="rId11"/>
    <sheet name="Nov 2012" sheetId="13" r:id="rId12"/>
    <sheet name="Dec 2012" sheetId="4" r:id="rId13"/>
  </sheets>
  <definedNames>
    <definedName name="_xlnm.Print_Area" localSheetId="4">'Apr 2012'!$A$1:$D$36</definedName>
    <definedName name="_xlnm.Print_Area" localSheetId="8">'Aug 2012'!$A$1:$D$24</definedName>
    <definedName name="_xlnm.Print_Area" localSheetId="12">'Dec 2012'!$A$1:$E$25</definedName>
    <definedName name="_xlnm.Print_Area" localSheetId="2">'Feb 2012'!$A$1:$D$12</definedName>
    <definedName name="_xlnm.Print_Area" localSheetId="1">'Jan 2012'!$A$1:$D$16</definedName>
    <definedName name="_xlnm.Print_Area" localSheetId="7">'July 2012'!$A$1:$D$23</definedName>
    <definedName name="_xlnm.Print_Area" localSheetId="6">'June 2012'!$A$1:$D$33</definedName>
    <definedName name="_xlnm.Print_Area" localSheetId="3">'Mar 2012'!$A$1:$D$10</definedName>
    <definedName name="_xlnm.Print_Area" localSheetId="5">'May 2012'!$A$1:$D$39</definedName>
    <definedName name="_xlnm.Print_Area" localSheetId="11">'Nov 2012'!$A$2:$D$28</definedName>
    <definedName name="_xlnm.Print_Area" localSheetId="10">'Oct 2012'!$A$1:$D$29</definedName>
    <definedName name="_xlnm.Print_Area" localSheetId="9">'Sep 2012'!$A$1:$D$28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1" l="1"/>
  <c r="O32" i="1"/>
  <c r="O26" i="1"/>
  <c r="K27" i="1"/>
  <c r="K28" i="1" s="1"/>
  <c r="N24" i="1"/>
  <c r="K24" i="1"/>
  <c r="J24" i="1"/>
  <c r="N22" i="1"/>
  <c r="M22" i="1"/>
  <c r="M24" i="1" s="1"/>
  <c r="L22" i="1"/>
  <c r="K22" i="1"/>
  <c r="J22" i="1"/>
  <c r="I22" i="1"/>
  <c r="I24" i="1" s="1"/>
  <c r="H22" i="1"/>
  <c r="M15" i="1"/>
  <c r="M27" i="1" s="1"/>
  <c r="M28" i="1" s="1"/>
  <c r="N15" i="1"/>
  <c r="N27" i="1" s="1"/>
  <c r="N28" i="1" s="1"/>
  <c r="L15" i="1"/>
  <c r="L24" i="1" s="1"/>
  <c r="K15" i="1"/>
  <c r="J15" i="1"/>
  <c r="J27" i="1" s="1"/>
  <c r="J28" i="1" s="1"/>
  <c r="I15" i="1"/>
  <c r="I27" i="1" s="1"/>
  <c r="I28" i="1" s="1"/>
  <c r="H15" i="1"/>
  <c r="H24" i="1" s="1"/>
  <c r="H27" i="1" l="1"/>
  <c r="H28" i="1" s="1"/>
  <c r="L27" i="1"/>
  <c r="L28" i="1" s="1"/>
  <c r="G22" i="1"/>
  <c r="G15" i="1"/>
  <c r="G27" i="1" s="1"/>
  <c r="G28" i="1" s="1"/>
  <c r="G24" i="1" l="1"/>
  <c r="F22" i="1"/>
  <c r="F15" i="1" l="1"/>
  <c r="C15" i="1"/>
  <c r="O15" i="1" s="1"/>
  <c r="O27" i="1" s="1"/>
  <c r="O28" i="1" s="1"/>
  <c r="D15" i="1"/>
  <c r="E15" i="1"/>
  <c r="C22" i="1"/>
  <c r="D22" i="1"/>
  <c r="D24" i="1" s="1"/>
  <c r="E22" i="1"/>
  <c r="E24" i="1" s="1"/>
  <c r="C27" i="1"/>
  <c r="C28" i="1" s="1"/>
  <c r="E27" i="1"/>
  <c r="D28" i="1"/>
  <c r="E28" i="1"/>
  <c r="O33" i="1"/>
  <c r="O34" i="1"/>
  <c r="O36" i="1"/>
  <c r="C24" i="1" l="1"/>
  <c r="O22" i="1"/>
  <c r="F24" i="1"/>
  <c r="F27" i="1"/>
  <c r="F28" i="1" s="1"/>
  <c r="O24" i="1" l="1"/>
</calcChain>
</file>

<file path=xl/sharedStrings.xml><?xml version="1.0" encoding="utf-8"?>
<sst xmlns="http://schemas.openxmlformats.org/spreadsheetml/2006/main" count="598" uniqueCount="282">
  <si>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</si>
  <si>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</si>
  <si>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</si>
  <si>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</si>
  <si>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</si>
  <si>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</si>
  <si>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</si>
  <si>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</si>
  <si>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</si>
  <si>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</si>
  <si>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</si>
  <si>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</si>
  <si>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 DATE</t>
  </si>
  <si>
    <t>Emergency Calls</t>
  </si>
  <si>
    <t>Fire-residential</t>
  </si>
  <si>
    <t>Working residential fires</t>
  </si>
  <si>
    <t>Fire-commercial</t>
  </si>
  <si>
    <t>Working commercial fires</t>
  </si>
  <si>
    <t>Fire-auto</t>
  </si>
  <si>
    <t>Fire-brush</t>
  </si>
  <si>
    <t>Fire-other</t>
  </si>
  <si>
    <t>Gas Line Break</t>
  </si>
  <si>
    <t>Water Rescue</t>
  </si>
  <si>
    <t>Emergency Medical</t>
  </si>
  <si>
    <t>First Alarm Medical</t>
  </si>
  <si>
    <t>Motor Vehicle Accidents</t>
  </si>
  <si>
    <t>Emergency Calls Total</t>
  </si>
  <si>
    <t>Non Emergency Calls</t>
  </si>
  <si>
    <t>Special-desert pest</t>
  </si>
  <si>
    <t>Special-lockout</t>
  </si>
  <si>
    <t>Special-other</t>
  </si>
  <si>
    <t>Alpha Medical/Bravo Responses</t>
  </si>
  <si>
    <t>TOTAL CALLS</t>
  </si>
  <si>
    <t>Number of Exceptions</t>
  </si>
  <si>
    <t>Percent Compliant</t>
  </si>
  <si>
    <t>ANNUAL CALLS</t>
  </si>
  <si>
    <t>HIDDEN VALLEY</t>
  </si>
  <si>
    <t>DATE</t>
  </si>
  <si>
    <t>TIME</t>
  </si>
  <si>
    <t>RESPONSE TIME</t>
  </si>
  <si>
    <t>NATURE</t>
  </si>
  <si>
    <t>NON EMERGENCY RESPONSES</t>
  </si>
  <si>
    <t>EMERGENCY RESPONSES</t>
  </si>
  <si>
    <t>RESP TIME</t>
  </si>
  <si>
    <t>ANIMAL RESCUE/DESERT PEST</t>
  </si>
  <si>
    <t>Overdose/Poisoning</t>
  </si>
  <si>
    <t>Breathing Problem</t>
  </si>
  <si>
    <t>00:14:21</t>
  </si>
  <si>
    <t>Unconscious/ Fainting (near)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</si>
  <si>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</si>
  <si>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</si>
  <si>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</si>
  <si>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</si>
  <si>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</si>
  <si>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</si>
  <si>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</si>
  <si>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</si>
  <si>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</si>
  <si>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</si>
  <si>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</si>
  <si>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</si>
  <si>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00:06:11</t>
  </si>
  <si>
    <t>00:06:32</t>
  </si>
  <si>
    <t>INVALID ASSIST</t>
  </si>
  <si>
    <t>00:11:46</t>
  </si>
  <si>
    <t>Chest Pain (non traumatic)</t>
  </si>
  <si>
    <t>00:06:00</t>
  </si>
  <si>
    <t>00:05:26</t>
  </si>
  <si>
    <t>00:13:49</t>
  </si>
  <si>
    <t>BRUSH FIRE/SMALL, NO EXPO</t>
  </si>
  <si>
    <t>00:09:24</t>
  </si>
  <si>
    <t>Psychiatric/ Abnormal Behavior</t>
  </si>
  <si>
    <t>00:13:51</t>
  </si>
  <si>
    <t>00:04:05</t>
  </si>
  <si>
    <t>00:07:38</t>
  </si>
  <si>
    <t>00:07:50</t>
  </si>
  <si>
    <t>NONE</t>
  </si>
  <si>
    <t>00:09:19</t>
  </si>
  <si>
    <t>00:06:38</t>
  </si>
  <si>
    <t>00:07:44</t>
  </si>
  <si>
    <t>00:10:38</t>
  </si>
  <si>
    <t>00:06:57</t>
  </si>
  <si>
    <t>Heart Problems/A.I.C.D</t>
  </si>
  <si>
    <t>00:04:21</t>
  </si>
  <si>
    <t>Stroke</t>
  </si>
  <si>
    <t>00:05:23</t>
  </si>
  <si>
    <t>Falls</t>
  </si>
  <si>
    <t>00:11:03</t>
  </si>
  <si>
    <t>Sick Person</t>
  </si>
  <si>
    <t>00:16:22</t>
  </si>
  <si>
    <t>00:15:11</t>
  </si>
  <si>
    <t>00:08:23</t>
  </si>
  <si>
    <t>00:17:46</t>
  </si>
  <si>
    <t>Assault</t>
  </si>
  <si>
    <t>00:23:39</t>
  </si>
  <si>
    <t>00:04:18</t>
  </si>
  <si>
    <t>00:19:19</t>
  </si>
  <si>
    <t>PUBLIC ASSIST</t>
  </si>
  <si>
    <t>00:08:04</t>
  </si>
  <si>
    <t>00:16:08</t>
  </si>
  <si>
    <t>00:15:21</t>
  </si>
  <si>
    <t>Abdominal Pain</t>
  </si>
  <si>
    <t>00:11:23</t>
  </si>
  <si>
    <t>Unknown Problem</t>
  </si>
  <si>
    <t>00:09:32</t>
  </si>
  <si>
    <t>RESIDENTIAL STRUCTURE FIRE</t>
  </si>
  <si>
    <t>00:10:18</t>
  </si>
  <si>
    <t>00:11:43</t>
  </si>
  <si>
    <t>00:13:55</t>
  </si>
  <si>
    <t>Allergies (Reactions)</t>
  </si>
  <si>
    <t>00:03:50</t>
  </si>
  <si>
    <t>00:06:53</t>
  </si>
  <si>
    <t>Traumatic Injuries</t>
  </si>
  <si>
    <t>00:07:40</t>
  </si>
  <si>
    <t>00:07:31</t>
  </si>
  <si>
    <t>00:03:45</t>
  </si>
  <si>
    <t>00:11:28</t>
  </si>
  <si>
    <t>00:08:41</t>
  </si>
  <si>
    <t>00:07:07</t>
  </si>
  <si>
    <t>00:13:34</t>
  </si>
  <si>
    <t>00:09:14</t>
  </si>
  <si>
    <t>00:35:53</t>
  </si>
  <si>
    <t>00:11:52</t>
  </si>
  <si>
    <t>00:17:24</t>
  </si>
  <si>
    <t>00:08:18</t>
  </si>
  <si>
    <t>00:11:48</t>
  </si>
  <si>
    <t>00:07:54</t>
  </si>
  <si>
    <t>00:19:31</t>
  </si>
  <si>
    <t>00:08:50</t>
  </si>
  <si>
    <t>00:08:10</t>
  </si>
  <si>
    <t>00:10:30</t>
  </si>
  <si>
    <t>00:10:47</t>
  </si>
  <si>
    <t>00:07:36</t>
  </si>
  <si>
    <t>00:10:06</t>
  </si>
  <si>
    <t>00:10:40</t>
  </si>
  <si>
    <t>00:11:18</t>
  </si>
  <si>
    <t>00:13:22</t>
  </si>
  <si>
    <t>00:11:26</t>
  </si>
  <si>
    <t>00:13:25</t>
  </si>
  <si>
    <t>00:09:33</t>
  </si>
  <si>
    <t>Hemorrhage/ Lacerations</t>
  </si>
  <si>
    <t>00:09:09</t>
  </si>
  <si>
    <t>00:10:42</t>
  </si>
  <si>
    <t>00:06:10</t>
  </si>
  <si>
    <t>00:07:17</t>
  </si>
  <si>
    <t>00:09:03</t>
  </si>
  <si>
    <t>00:08:12</t>
  </si>
  <si>
    <t>00:29:20</t>
  </si>
  <si>
    <t>00:07:25</t>
  </si>
  <si>
    <t>00:10:19</t>
  </si>
  <si>
    <t>00:13:28</t>
  </si>
  <si>
    <t>FIRE ALARM SOUNDING RESIDE</t>
  </si>
  <si>
    <t>00:11:29</t>
  </si>
  <si>
    <t>00:13:57</t>
  </si>
  <si>
    <t>00:09:10</t>
  </si>
  <si>
    <t>00:31:18</t>
  </si>
  <si>
    <t>00:26:58</t>
  </si>
  <si>
    <t>00:21:04</t>
  </si>
  <si>
    <t>00:06:42</t>
  </si>
  <si>
    <t>00:05:56</t>
  </si>
  <si>
    <t>00:11:32</t>
  </si>
  <si>
    <t>00:20:25</t>
  </si>
  <si>
    <t>00:08:46</t>
  </si>
  <si>
    <t>00:05:47</t>
  </si>
  <si>
    <t>00:06:12</t>
  </si>
  <si>
    <t>00:07:55</t>
  </si>
  <si>
    <t>Pregnancy/ Childbirth</t>
  </si>
  <si>
    <t>00:09:51</t>
  </si>
  <si>
    <t>00:10:34</t>
  </si>
  <si>
    <t>00:09:47</t>
  </si>
  <si>
    <t>00:09:29</t>
  </si>
  <si>
    <t>00:09:42</t>
  </si>
  <si>
    <t>00:14:41</t>
  </si>
  <si>
    <t>00:08:19</t>
  </si>
  <si>
    <t>00:04:19</t>
  </si>
  <si>
    <t>00:07:03</t>
  </si>
  <si>
    <t>00:12:15</t>
  </si>
  <si>
    <t>00:07:02</t>
  </si>
  <si>
    <t>00:12:04</t>
  </si>
  <si>
    <t>00:09:57</t>
  </si>
  <si>
    <t>00:12:09</t>
  </si>
  <si>
    <t>00:13:36</t>
  </si>
  <si>
    <t>00:06:52</t>
  </si>
  <si>
    <t>00:06:33</t>
  </si>
  <si>
    <t>00:09:15</t>
  </si>
  <si>
    <t>ALARM SOUNDING SCHOOL/HOSP/NH</t>
  </si>
  <si>
    <t>00:05:43</t>
  </si>
  <si>
    <t>00:06:50</t>
  </si>
  <si>
    <t>00:23:33</t>
  </si>
  <si>
    <t>00:05:48</t>
  </si>
  <si>
    <t>00:08:53</t>
  </si>
  <si>
    <t>00:07:00</t>
  </si>
  <si>
    <t>00:08:52</t>
  </si>
  <si>
    <t>Convulsions/ Seizures</t>
  </si>
  <si>
    <t>00:07:10</t>
  </si>
  <si>
    <t>00:09:52</t>
  </si>
  <si>
    <t>00:06:41</t>
  </si>
  <si>
    <t>SMELL OF GAS IN A BLDG (RESD)</t>
  </si>
  <si>
    <t>00:20:01</t>
  </si>
  <si>
    <t>00:08:36</t>
  </si>
  <si>
    <t>00:15:24</t>
  </si>
  <si>
    <t>00:07:39</t>
  </si>
  <si>
    <t>00:11:19</t>
  </si>
  <si>
    <t>00:06:39</t>
  </si>
  <si>
    <t>00:09:16</t>
  </si>
  <si>
    <t>Diabetic Problems</t>
  </si>
  <si>
    <t>00:08:47</t>
  </si>
  <si>
    <t>00:03:12</t>
  </si>
  <si>
    <t>00:09:36</t>
  </si>
  <si>
    <t>00:15:08</t>
  </si>
  <si>
    <t>00:10:10</t>
  </si>
  <si>
    <t>00:09:07</t>
  </si>
  <si>
    <t>00:12:17</t>
  </si>
  <si>
    <t>00:06:51</t>
  </si>
  <si>
    <t>00:13:33</t>
  </si>
  <si>
    <t>00:10:00</t>
  </si>
  <si>
    <t>00:17:13</t>
  </si>
  <si>
    <t>00:09:01</t>
  </si>
  <si>
    <t>00:09:05</t>
  </si>
  <si>
    <t>SMELL OF SMOKE RESIDENTIAL</t>
  </si>
  <si>
    <t>00:11:15</t>
  </si>
  <si>
    <t>00:08:55</t>
  </si>
  <si>
    <t>00:09:44</t>
  </si>
  <si>
    <t>00:07:49</t>
  </si>
  <si>
    <t>00:08:42</t>
  </si>
  <si>
    <t>00:08:08</t>
  </si>
  <si>
    <t>00:05:10</t>
  </si>
  <si>
    <t>00:16:18</t>
  </si>
  <si>
    <t>00:06:46</t>
  </si>
  <si>
    <t>00:06:47</t>
  </si>
  <si>
    <t>00:04:43</t>
  </si>
  <si>
    <t>00:18:11</t>
  </si>
  <si>
    <t>00:05:33</t>
  </si>
  <si>
    <t>Cardiac Arrest</t>
  </si>
  <si>
    <t>00:11:50</t>
  </si>
  <si>
    <t>00:08:09</t>
  </si>
  <si>
    <t>00:06:36</t>
  </si>
  <si>
    <t>00:12:32</t>
  </si>
  <si>
    <t>00:09:59</t>
  </si>
  <si>
    <t>00:15:33</t>
  </si>
  <si>
    <t>00:11:21</t>
  </si>
  <si>
    <t>00:09:38</t>
  </si>
  <si>
    <t>00:13:54</t>
  </si>
  <si>
    <t>00:10:32</t>
  </si>
  <si>
    <t>00:07:12</t>
  </si>
  <si>
    <t>00:06:17</t>
  </si>
  <si>
    <t>00:09:12</t>
  </si>
  <si>
    <t>00:09:46</t>
  </si>
  <si>
    <t>00:08:48</t>
  </si>
  <si>
    <t>00:11:16</t>
  </si>
  <si>
    <t>00:24:13</t>
  </si>
  <si>
    <t>VEHICLE FIRE (NO EXPOSURES</t>
  </si>
  <si>
    <t>00:05:55</t>
  </si>
  <si>
    <t>ARCING WIRES</t>
  </si>
  <si>
    <t>00:10:56</t>
  </si>
  <si>
    <t>00:09:31</t>
  </si>
  <si>
    <t>00:10:14</t>
  </si>
  <si>
    <t>00:15:14</t>
  </si>
  <si>
    <t>00:05:51</t>
  </si>
  <si>
    <t>00:06:43</t>
  </si>
  <si>
    <t>00:09:34</t>
  </si>
  <si>
    <t>00:04:35</t>
  </si>
  <si>
    <t>00:06:01</t>
  </si>
  <si>
    <t>00:10:12</t>
  </si>
  <si>
    <t>00:06:25</t>
  </si>
  <si>
    <t>00:06:29</t>
  </si>
  <si>
    <t>00:07:23</t>
  </si>
  <si>
    <t>00:06:18</t>
  </si>
  <si>
    <t>00:14:43</t>
  </si>
  <si>
    <t>00:08:37</t>
  </si>
  <si>
    <t>00:06:30</t>
  </si>
  <si>
    <t>00:07:42</t>
  </si>
  <si>
    <t>Choking</t>
  </si>
  <si>
    <t>00:10:31</t>
  </si>
  <si>
    <t>00:08:16</t>
  </si>
  <si>
    <t>00:14:36</t>
  </si>
  <si>
    <t>00:10:08</t>
  </si>
  <si>
    <t>00:17:55</t>
  </si>
  <si>
    <t>Headache</t>
  </si>
  <si>
    <t>00:02:39</t>
  </si>
  <si>
    <t>00:08:05</t>
  </si>
  <si>
    <t>00:11:02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</si>
</sst>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:ss;@"/>
    <numFmt numFmtId="166" formatCode="[$-409]h:mm:ss\ AM/PM;@"/>
    <numFmt numFmtId="167" formatCode="mm/dd/yy"/>
  </numFmts>
  <fonts count="23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SWISS"/>
    </font>
    <font>
      <sz val="8"/>
      <name val="SWISS"/>
    </font>
    <font>
      <b/>
      <i/>
      <sz val="8"/>
      <name val="SWISS"/>
    </font>
    <font>
      <i/>
      <sz val="8"/>
      <name val="SWISS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20"/>
      <color indexed="8"/>
      <name val="Times New Roman"/>
      <family val="1"/>
    </font>
    <font>
      <i/>
      <sz val="11"/>
      <color indexed="1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8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2" fillId="0" borderId="0"/>
    <xf numFmtId="0" fontId="19" fillId="0" borderId="0"/>
  </cellStyleXfs>
  <cellXfs count="105">
    <xf numFmtId="0" fontId="0" fillId="0" borderId="0" xfId="0"/>
    <xf numFmtId="0" fontId="3" fillId="0" borderId="0" xfId="0" applyFont="1"/>
    <xf numFmtId="0" fontId="4" fillId="0" borderId="1" xfId="3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5" fillId="0" borderId="1" xfId="3" applyFont="1" applyBorder="1" applyAlignment="1"/>
    <xf numFmtId="0" fontId="4" fillId="0" borderId="2" xfId="3" applyFont="1" applyBorder="1" applyAlignment="1"/>
    <xf numFmtId="0" fontId="5" fillId="0" borderId="2" xfId="3" applyNumberFormat="1" applyFont="1" applyBorder="1" applyAlignment="1">
      <alignment horizontal="center"/>
    </xf>
    <xf numFmtId="1" fontId="5" fillId="0" borderId="2" xfId="3" applyNumberFormat="1" applyFont="1" applyBorder="1" applyAlignment="1">
      <alignment horizontal="center"/>
    </xf>
    <xf numFmtId="0" fontId="5" fillId="0" borderId="3" xfId="3" applyFont="1" applyBorder="1" applyAlignment="1"/>
    <xf numFmtId="0" fontId="5" fillId="0" borderId="3" xfId="3" applyFont="1" applyBorder="1" applyAlignment="1">
      <alignment horizontal="center"/>
    </xf>
    <xf numFmtId="1" fontId="5" fillId="0" borderId="3" xfId="3" applyNumberFormat="1" applyFont="1" applyBorder="1" applyAlignment="1">
      <alignment horizontal="center"/>
    </xf>
    <xf numFmtId="0" fontId="3" fillId="0" borderId="3" xfId="0" applyFont="1" applyBorder="1"/>
    <xf numFmtId="0" fontId="6" fillId="2" borderId="3" xfId="3" applyFont="1" applyFill="1" applyBorder="1" applyAlignment="1"/>
    <xf numFmtId="1" fontId="4" fillId="2" borderId="3" xfId="3" applyNumberFormat="1" applyFont="1" applyFill="1" applyBorder="1" applyAlignment="1">
      <alignment horizontal="center"/>
    </xf>
    <xf numFmtId="0" fontId="4" fillId="0" borderId="3" xfId="3" applyFont="1" applyBorder="1" applyAlignment="1"/>
    <xf numFmtId="1" fontId="5" fillId="0" borderId="3" xfId="3" applyNumberFormat="1" applyFont="1" applyFill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7" fillId="2" borderId="3" xfId="3" applyFont="1" applyFill="1" applyBorder="1" applyAlignment="1"/>
    <xf numFmtId="0" fontId="7" fillId="0" borderId="0" xfId="3" applyFont="1" applyFill="1" applyBorder="1" applyAlignment="1"/>
    <xf numFmtId="1" fontId="4" fillId="0" borderId="0" xfId="3" applyNumberFormat="1" applyFont="1" applyFill="1" applyBorder="1" applyAlignment="1">
      <alignment horizontal="center"/>
    </xf>
    <xf numFmtId="0" fontId="4" fillId="0" borderId="4" xfId="3" applyFont="1" applyBorder="1" applyAlignment="1"/>
    <xf numFmtId="1" fontId="4" fillId="0" borderId="3" xfId="3" applyNumberFormat="1" applyFont="1" applyBorder="1" applyAlignment="1">
      <alignment horizontal="center"/>
    </xf>
    <xf numFmtId="0" fontId="5" fillId="0" borderId="0" xfId="3" applyFont="1" applyAlignment="1"/>
    <xf numFmtId="0" fontId="5" fillId="0" borderId="3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0" fontId="9" fillId="0" borderId="3" xfId="3" applyNumberFormat="1" applyFont="1" applyBorder="1" applyAlignment="1">
      <alignment horizontal="center"/>
    </xf>
    <xf numFmtId="0" fontId="1" fillId="0" borderId="3" xfId="3" applyNumberFormat="1" applyFont="1" applyBorder="1" applyAlignment="1">
      <alignment horizontal="center"/>
    </xf>
    <xf numFmtId="0" fontId="1" fillId="0" borderId="0" xfId="3" applyFont="1"/>
    <xf numFmtId="10" fontId="1" fillId="0" borderId="3" xfId="3" applyNumberFormat="1" applyFont="1" applyBorder="1" applyAlignment="1">
      <alignment horizontal="center"/>
    </xf>
    <xf numFmtId="0" fontId="10" fillId="0" borderId="0" xfId="3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165" fontId="11" fillId="0" borderId="0" xfId="0" applyNumberFormat="1" applyFont="1" applyFill="1" applyAlignment="1">
      <alignment horizontal="left"/>
    </xf>
    <xf numFmtId="165" fontId="0" fillId="0" borderId="0" xfId="0" applyNumberFormat="1"/>
    <xf numFmtId="0" fontId="0" fillId="3" borderId="0" xfId="0" applyFill="1"/>
    <xf numFmtId="1" fontId="5" fillId="3" borderId="3" xfId="3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3" fillId="3" borderId="0" xfId="0" applyFont="1" applyFill="1"/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left"/>
    </xf>
    <xf numFmtId="1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5" fontId="13" fillId="0" borderId="0" xfId="0" applyNumberFormat="1" applyFont="1"/>
    <xf numFmtId="0" fontId="15" fillId="0" borderId="0" xfId="0" applyFont="1"/>
    <xf numFmtId="165" fontId="15" fillId="0" borderId="0" xfId="0" applyNumberFormat="1" applyFont="1"/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7" fillId="3" borderId="0" xfId="0" applyFont="1" applyFill="1"/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/>
    <xf numFmtId="165" fontId="21" fillId="0" borderId="0" xfId="0" applyNumberFormat="1" applyFont="1"/>
    <xf numFmtId="167" fontId="15" fillId="0" borderId="0" xfId="0" applyNumberFormat="1" applyFont="1" applyFill="1" applyAlignment="1">
      <alignment horizontal="center"/>
    </xf>
    <xf numFmtId="1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2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165" fontId="21" fillId="0" borderId="0" xfId="0" applyNumberFormat="1" applyFont="1" applyFill="1" applyAlignment="1">
      <alignment horizontal="left"/>
    </xf>
    <xf numFmtId="167" fontId="22" fillId="0" borderId="0" xfId="0" applyNumberFormat="1" applyFont="1" applyFill="1" applyAlignment="1">
      <alignment horizontal="right"/>
    </xf>
    <xf numFmtId="1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165" fontId="15" fillId="0" borderId="0" xfId="0" applyNumberFormat="1" applyFont="1" applyFill="1" applyAlignment="1">
      <alignment horizontal="center"/>
    </xf>
    <xf numFmtId="0" fontId="13" fillId="0" borderId="0" xfId="0" applyFont="1" applyFill="1" applyAlignment="1"/>
    <xf numFmtId="165" fontId="21" fillId="0" borderId="0" xfId="0" applyNumberFormat="1" applyFont="1" applyFill="1" applyAlignment="1"/>
    <xf numFmtId="0" fontId="15" fillId="0" borderId="0" xfId="0" applyFont="1" applyFill="1" applyAlignment="1"/>
    <xf numFmtId="0" fontId="22" fillId="0" borderId="0" xfId="0" applyFont="1" applyFill="1" applyAlignment="1"/>
    <xf numFmtId="165" fontId="13" fillId="0" borderId="0" xfId="0" applyNumberFormat="1" applyFont="1" applyAlignment="1"/>
    <xf numFmtId="0" fontId="21" fillId="0" borderId="0" xfId="0" applyFont="1" applyFill="1" applyAlignment="1">
      <alignment horizontal="center"/>
    </xf>
    <xf numFmtId="165" fontId="21" fillId="0" borderId="0" xfId="0" applyNumberFormat="1" applyFont="1" applyAlignment="1"/>
    <xf numFmtId="165" fontId="0" fillId="0" borderId="0" xfId="0" applyNumberFormat="1" applyAlignment="1"/>
    <xf numFmtId="167" fontId="15" fillId="0" borderId="0" xfId="4" applyNumberFormat="1" applyFont="1" applyFill="1" applyAlignment="1">
      <alignment horizontal="right"/>
    </xf>
    <xf numFmtId="19" fontId="15" fillId="0" borderId="0" xfId="4" applyNumberFormat="1" applyFont="1" applyFill="1" applyAlignment="1">
      <alignment horizontal="right"/>
    </xf>
    <xf numFmtId="0" fontId="15" fillId="0" borderId="0" xfId="4" applyFont="1" applyFill="1" applyAlignment="1">
      <alignment horizontal="left"/>
    </xf>
    <xf numFmtId="0" fontId="15" fillId="0" borderId="0" xfId="0" applyFont="1" applyAlignment="1">
      <alignment horizontal="left"/>
    </xf>
    <xf numFmtId="165" fontId="22" fillId="0" borderId="0" xfId="0" applyNumberFormat="1" applyFont="1" applyFill="1" applyAlignment="1">
      <alignment horizontal="right"/>
    </xf>
    <xf numFmtId="21" fontId="22" fillId="0" borderId="0" xfId="0" applyNumberFormat="1" applyFont="1" applyFill="1" applyAlignment="1">
      <alignment horizontal="left"/>
    </xf>
    <xf numFmtId="14" fontId="13" fillId="0" borderId="0" xfId="1" applyNumberFormat="1" applyFont="1" applyAlignment="1" applyProtection="1">
      <alignment horizontal="right" vertical="center"/>
    </xf>
    <xf numFmtId="166" fontId="13" fillId="0" borderId="0" xfId="1" applyNumberFormat="1" applyFont="1" applyAlignment="1" applyProtection="1">
      <alignment horizontal="center" vertical="center"/>
    </xf>
    <xf numFmtId="0" fontId="13" fillId="0" borderId="0" xfId="2" applyFont="1" applyAlignment="1">
      <alignment horizontal="left"/>
    </xf>
    <xf numFmtId="0" fontId="15" fillId="0" borderId="0" xfId="0" applyFont="1" applyAlignment="1">
      <alignment horizontal="right"/>
    </xf>
    <xf numFmtId="165" fontId="15" fillId="0" borderId="0" xfId="0" applyNumberFormat="1" applyFont="1" applyFill="1" applyAlignment="1">
      <alignment horizontal="right"/>
    </xf>
    <xf numFmtId="167" fontId="15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6" fontId="13" fillId="3" borderId="0" xfId="0" applyNumberFormat="1" applyFont="1" applyFill="1"/>
  </cellXfs>
  <cellStyles count="5">
    <cellStyle name="Normal" xfId="0" builtinId="0"/>
    <cellStyle name="Normal 2" xfId="4" xr:uid="{00000000-0005-0000-0000-000001000000}"/>
    <cellStyle name="Normal 3" xfId="1" xr:uid="{00000000-0005-0000-0000-000002000000}"/>
    <cellStyle name="Normal 4" xfId="2" xr:uid="{00000000-0005-0000-0000-000003000000}"/>
    <cellStyle name="Normal_Sheet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296218623215444E-2"/>
          <c:y val="6.3333539497198887E-2"/>
          <c:w val="0.83043067475894983"/>
          <c:h val="0.82000266927952237"/>
        </c:manualLayout>
      </c:layout>
      <c:lineChart>
        <c:grouping val="standard"/>
        <c:varyColors val="0"/>
        <c:ser>
          <c:idx val="5"/>
          <c:order val="0"/>
          <c:tx>
            <c:v>2112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3"/>
              <c:pt idx="0">
                <c:v>6</c:v>
              </c:pt>
              <c:pt idx="1">
                <c:v>4</c:v>
              </c:pt>
              <c:pt idx="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5C-9A42-A163-2B39F375A1AC}"/>
            </c:ext>
          </c:extLst>
        </c:ser>
        <c:ser>
          <c:idx val="4"/>
          <c:order val="1"/>
          <c:tx>
            <c:strRef>
              <c:f>'Trends and Graph 2012'!$B$32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4"/>
            <c:spPr>
              <a:solidFill>
                <a:schemeClr val="accent6">
                  <a:lumMod val="50000"/>
                </a:schemeClr>
              </a:solidFill>
              <a:ln w="635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'Trends and Graph 2012'!$C$32:$N$32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5</c:v>
                </c:pt>
                <c:pt idx="7">
                  <c:v>13</c:v>
                </c:pt>
                <c:pt idx="8">
                  <c:v>11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C-9A42-A163-2B39F375A1AC}"/>
            </c:ext>
          </c:extLst>
        </c:ser>
        <c:ser>
          <c:idx val="3"/>
          <c:order val="2"/>
          <c:tx>
            <c:v>2010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'Trends and Graph 2012'!$C$30:$O$30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ANNUAL CALLS</c:v>
                </c:pt>
              </c:strCache>
            </c:strRef>
          </c:cat>
          <c:val>
            <c:numRef>
              <c:f>'Trends and Graph 2012'!$C$33:$N$33</c:f>
              <c:numCache>
                <c:formatCode>0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5C-9A42-A163-2B39F375A1AC}"/>
            </c:ext>
          </c:extLst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4F81BD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'Trends and Graph 2012'!$C$30:$O$30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ANNUAL CALLS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7</c:v>
              </c:pt>
              <c:pt idx="4">
                <c:v>9</c:v>
              </c:pt>
              <c:pt idx="5">
                <c:v>5</c:v>
              </c:pt>
              <c:pt idx="6">
                <c:v>5</c:v>
              </c:pt>
              <c:pt idx="7">
                <c:v>7</c:v>
              </c:pt>
              <c:pt idx="8">
                <c:v>11</c:v>
              </c:pt>
              <c:pt idx="9">
                <c:v>12</c:v>
              </c:pt>
              <c:pt idx="10">
                <c:v>8</c:v>
              </c:pt>
              <c:pt idx="11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A5C-9A42-A163-2B39F375A1AC}"/>
            </c:ext>
          </c:extLst>
        </c:ser>
        <c:ser>
          <c:idx val="1"/>
          <c:order val="4"/>
          <c:tx>
            <c:v>2008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'Trends and Graph 2012'!$C$30:$O$30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ANNUAL CALLS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</c:v>
              </c:pt>
              <c:pt idx="1">
                <c:v>1</c:v>
              </c:pt>
              <c:pt idx="2">
                <c:v>8</c:v>
              </c:pt>
              <c:pt idx="3">
                <c:v>4</c:v>
              </c:pt>
              <c:pt idx="4">
                <c:v>8</c:v>
              </c:pt>
              <c:pt idx="5">
                <c:v>6</c:v>
              </c:pt>
              <c:pt idx="6">
                <c:v>9</c:v>
              </c:pt>
              <c:pt idx="7">
                <c:v>8</c:v>
              </c:pt>
              <c:pt idx="8">
                <c:v>9</c:v>
              </c:pt>
              <c:pt idx="9">
                <c:v>7</c:v>
              </c:pt>
              <c:pt idx="10">
                <c:v>7</c:v>
              </c:pt>
              <c:pt idx="11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A5C-9A42-A163-2B39F375A1AC}"/>
            </c:ext>
          </c:extLst>
        </c:ser>
        <c:ser>
          <c:idx val="2"/>
          <c:order val="5"/>
          <c:tx>
            <c:v>2007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'Trends and Graph 2012'!$C$30:$O$30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ANNUAL CALLS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</c:v>
              </c:pt>
              <c:pt idx="1">
                <c:v>1</c:v>
              </c:pt>
              <c:pt idx="2">
                <c:v>10</c:v>
              </c:pt>
              <c:pt idx="3">
                <c:v>7</c:v>
              </c:pt>
              <c:pt idx="4">
                <c:v>10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5</c:v>
              </c:pt>
              <c:pt idx="9">
                <c:v>2</c:v>
              </c:pt>
              <c:pt idx="10">
                <c:v>7</c:v>
              </c:pt>
              <c:pt idx="11">
                <c:v>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A5C-9A42-A163-2B39F375A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803008"/>
        <c:axId val="283821568"/>
      </c:lineChart>
      <c:catAx>
        <c:axId val="2838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8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82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803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40411716828081"/>
          <c:y val="0.28777882764654417"/>
          <c:w val="0.1173054587688734"/>
          <c:h val="0.37000069991251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47625</xdr:rowOff>
    </xdr:from>
    <xdr:to>
      <xdr:col>14</xdr:col>
      <xdr:colOff>819150</xdr:colOff>
      <xdr:row>53</xdr:row>
      <xdr:rowOff>152400</xdr:rowOff>
    </xdr:to>
    <xdr:graphicFrame macro="">
      <xdr:nvGraphicFramePr>
        <xdr:cNvPr id="1161" name="Chart 13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8"/>
  <sheetViews>
    <sheetView topLeftCell="A22" workbookViewId="0">
      <selection activeCell="A36" sqref="A36"/>
    </sheetView>
  </sheetViews>
  <sheetFormatPr baseColWidth="10" defaultColWidth="8.83203125" defaultRowHeight="13"/>
  <cols>
    <col min="1" max="1" width="16.6640625" customWidth="1"/>
    <col min="2" max="2" width="23.83203125" bestFit="1" customWidth="1"/>
    <col min="3" max="3" width="7.1640625" bestFit="1" customWidth="1"/>
    <col min="4" max="4" width="6.83203125" customWidth="1"/>
    <col min="5" max="5" width="7.1640625" bestFit="1" customWidth="1"/>
    <col min="6" max="6" width="6.33203125" bestFit="1" customWidth="1"/>
    <col min="7" max="10" width="7.1640625" bestFit="1" customWidth="1"/>
    <col min="11" max="11" width="7.1640625" style="41" bestFit="1" customWidth="1"/>
    <col min="12" max="12" width="7.33203125" customWidth="1"/>
    <col min="13" max="13" width="8.1640625" customWidth="1"/>
    <col min="14" max="14" width="8.33203125" customWidth="1"/>
    <col min="15" max="15" width="12.5" bestFit="1" customWidth="1"/>
    <col min="16" max="16" width="18.33203125" customWidth="1"/>
  </cols>
  <sheetData>
    <row r="1" spans="2:15">
      <c r="B1" s="2">
        <v>2012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</row>
    <row r="2" spans="2:15">
      <c r="B2" s="5" t="s">
        <v>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>
      <c r="B3" s="8" t="s">
        <v>14</v>
      </c>
      <c r="C3" s="9">
        <v>0</v>
      </c>
      <c r="D3" s="9">
        <v>0</v>
      </c>
      <c r="E3" s="9">
        <v>0</v>
      </c>
      <c r="F3" s="9">
        <v>1</v>
      </c>
      <c r="G3" s="9">
        <v>0</v>
      </c>
      <c r="H3" s="9">
        <v>0</v>
      </c>
      <c r="I3" s="9">
        <v>0</v>
      </c>
      <c r="J3" s="9">
        <v>2</v>
      </c>
      <c r="K3" s="9">
        <v>1</v>
      </c>
      <c r="L3" s="9">
        <v>0</v>
      </c>
      <c r="M3" s="9">
        <v>0</v>
      </c>
      <c r="N3" s="9">
        <v>2</v>
      </c>
      <c r="O3" s="10"/>
    </row>
    <row r="4" spans="2:15">
      <c r="B4" s="9" t="s">
        <v>15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>
      <c r="B5" s="8" t="s">
        <v>16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>
      <c r="B6" s="9" t="s">
        <v>17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>
      <c r="B7" s="8" t="s">
        <v>18</v>
      </c>
      <c r="C7" s="10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v>0</v>
      </c>
      <c r="K7" s="9">
        <v>0</v>
      </c>
      <c r="L7" s="10">
        <v>0</v>
      </c>
      <c r="M7" s="9">
        <v>1</v>
      </c>
      <c r="N7" s="10">
        <v>0</v>
      </c>
      <c r="O7" s="10"/>
    </row>
    <row r="8" spans="2:15">
      <c r="B8" s="8" t="s">
        <v>19</v>
      </c>
      <c r="C8" s="10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9">
        <v>0</v>
      </c>
      <c r="M8" s="9">
        <v>0</v>
      </c>
      <c r="N8" s="9">
        <v>0</v>
      </c>
      <c r="O8" s="10"/>
    </row>
    <row r="9" spans="2:15">
      <c r="B9" s="8" t="s">
        <v>20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/>
    </row>
    <row r="10" spans="2:15">
      <c r="B10" s="8" t="s">
        <v>21</v>
      </c>
      <c r="C10" s="10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/>
    </row>
    <row r="11" spans="2:15">
      <c r="B11" s="11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39">
        <v>0</v>
      </c>
      <c r="L11" s="10">
        <v>0</v>
      </c>
      <c r="M11" s="10">
        <v>0</v>
      </c>
      <c r="N11" s="10">
        <v>0</v>
      </c>
      <c r="O11" s="10"/>
    </row>
    <row r="12" spans="2:15">
      <c r="B12" s="8" t="s">
        <v>23</v>
      </c>
      <c r="C12" s="10">
        <v>5</v>
      </c>
      <c r="D12" s="10">
        <v>0</v>
      </c>
      <c r="E12" s="10">
        <v>2</v>
      </c>
      <c r="F12" s="10">
        <v>9</v>
      </c>
      <c r="G12" s="10">
        <v>7</v>
      </c>
      <c r="H12" s="10">
        <v>5</v>
      </c>
      <c r="I12" s="10">
        <v>4</v>
      </c>
      <c r="J12" s="10">
        <v>5</v>
      </c>
      <c r="K12" s="10">
        <v>5</v>
      </c>
      <c r="L12" s="10">
        <v>6</v>
      </c>
      <c r="M12" s="10">
        <v>4</v>
      </c>
      <c r="N12" s="10">
        <v>7</v>
      </c>
      <c r="O12" s="10"/>
    </row>
    <row r="13" spans="2:15">
      <c r="B13" s="9" t="s">
        <v>24</v>
      </c>
      <c r="C13" s="10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/>
    </row>
    <row r="14" spans="2:15">
      <c r="B14" s="9" t="s">
        <v>25</v>
      </c>
      <c r="C14" s="1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/>
    </row>
    <row r="15" spans="2:15">
      <c r="B15" s="12" t="s">
        <v>26</v>
      </c>
      <c r="C15" s="13">
        <f t="shared" ref="C15:E15" si="0">SUM(C2:C14)</f>
        <v>5</v>
      </c>
      <c r="D15" s="13">
        <f t="shared" si="0"/>
        <v>0</v>
      </c>
      <c r="E15" s="13">
        <f t="shared" si="0"/>
        <v>2</v>
      </c>
      <c r="F15" s="13">
        <f>SUM(F2:F14)</f>
        <v>10</v>
      </c>
      <c r="G15" s="13">
        <f>SUM(G2:G14)</f>
        <v>7</v>
      </c>
      <c r="H15" s="13">
        <f t="shared" ref="H15:N15" si="1">SUM(H3:H14)</f>
        <v>5</v>
      </c>
      <c r="I15" s="13">
        <f t="shared" si="1"/>
        <v>5</v>
      </c>
      <c r="J15" s="13">
        <f t="shared" si="1"/>
        <v>7</v>
      </c>
      <c r="K15" s="13">
        <f t="shared" si="1"/>
        <v>6</v>
      </c>
      <c r="L15" s="13">
        <f t="shared" si="1"/>
        <v>6</v>
      </c>
      <c r="M15" s="13">
        <f t="shared" si="1"/>
        <v>6</v>
      </c>
      <c r="N15" s="13">
        <f t="shared" si="1"/>
        <v>9</v>
      </c>
      <c r="O15" s="13">
        <f>SUM(C15:N15)</f>
        <v>68</v>
      </c>
    </row>
    <row r="16" spans="2:15"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>
      <c r="B17" s="14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>
      <c r="B18" s="9" t="s">
        <v>28</v>
      </c>
      <c r="C18" s="10">
        <v>0</v>
      </c>
      <c r="D18" s="9">
        <v>2</v>
      </c>
      <c r="E18" s="10">
        <v>2</v>
      </c>
      <c r="F18" s="10">
        <v>10</v>
      </c>
      <c r="G18" s="15">
        <v>20</v>
      </c>
      <c r="H18" s="9">
        <v>13</v>
      </c>
      <c r="I18" s="9">
        <v>5</v>
      </c>
      <c r="J18" s="9">
        <v>6</v>
      </c>
      <c r="K18" s="10">
        <v>9</v>
      </c>
      <c r="L18" s="10">
        <v>11</v>
      </c>
      <c r="M18" s="10">
        <v>5</v>
      </c>
      <c r="N18" s="10">
        <v>0</v>
      </c>
      <c r="O18" s="10"/>
    </row>
    <row r="19" spans="2:15">
      <c r="B19" s="9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0</v>
      </c>
      <c r="O19" s="10"/>
    </row>
    <row r="20" spans="2:15">
      <c r="B20" s="9" t="s">
        <v>30</v>
      </c>
      <c r="C20" s="10">
        <v>1</v>
      </c>
      <c r="D20" s="10">
        <v>1</v>
      </c>
      <c r="E20" s="10">
        <v>0</v>
      </c>
      <c r="F20" s="10">
        <v>1</v>
      </c>
      <c r="G20" s="10">
        <v>2</v>
      </c>
      <c r="H20" s="10">
        <v>4</v>
      </c>
      <c r="I20" s="9">
        <v>2</v>
      </c>
      <c r="J20" s="10">
        <v>0</v>
      </c>
      <c r="K20" s="9">
        <v>2</v>
      </c>
      <c r="L20" s="9">
        <v>1</v>
      </c>
      <c r="M20" s="10">
        <v>7</v>
      </c>
      <c r="N20" s="10">
        <v>3</v>
      </c>
      <c r="O20" s="10"/>
    </row>
    <row r="21" spans="2:15">
      <c r="B21" s="9" t="s">
        <v>31</v>
      </c>
      <c r="C21" s="16">
        <v>0</v>
      </c>
      <c r="D21" s="16">
        <v>1</v>
      </c>
      <c r="E21" s="16">
        <v>0</v>
      </c>
      <c r="F21" s="16">
        <v>8</v>
      </c>
      <c r="G21" s="15">
        <v>3</v>
      </c>
      <c r="H21" s="9">
        <v>5</v>
      </c>
      <c r="I21" s="9">
        <v>3</v>
      </c>
      <c r="J21" s="10">
        <v>4</v>
      </c>
      <c r="K21" s="9">
        <v>3</v>
      </c>
      <c r="L21" s="9">
        <v>6</v>
      </c>
      <c r="M21" s="10">
        <v>5</v>
      </c>
      <c r="N21" s="10">
        <v>6</v>
      </c>
      <c r="O21" s="10"/>
    </row>
    <row r="22" spans="2:15">
      <c r="B22" s="17" t="s">
        <v>27</v>
      </c>
      <c r="C22" s="13">
        <f t="shared" ref="C22:E22" si="2">SUM(C16:C21)</f>
        <v>1</v>
      </c>
      <c r="D22" s="13">
        <f t="shared" si="2"/>
        <v>4</v>
      </c>
      <c r="E22" s="13">
        <f t="shared" si="2"/>
        <v>2</v>
      </c>
      <c r="F22" s="13">
        <f>SUM(F16:F21)</f>
        <v>19</v>
      </c>
      <c r="G22" s="13">
        <f>SUM(G17:G21)</f>
        <v>25</v>
      </c>
      <c r="H22" s="13">
        <f t="shared" ref="H22:N22" si="3">SUM(H18:H21)</f>
        <v>22</v>
      </c>
      <c r="I22" s="13">
        <f t="shared" si="3"/>
        <v>10</v>
      </c>
      <c r="J22" s="13">
        <f t="shared" si="3"/>
        <v>10</v>
      </c>
      <c r="K22" s="13">
        <f t="shared" si="3"/>
        <v>14</v>
      </c>
      <c r="L22" s="13">
        <f t="shared" si="3"/>
        <v>18</v>
      </c>
      <c r="M22" s="13">
        <f t="shared" si="3"/>
        <v>17</v>
      </c>
      <c r="N22" s="13">
        <f t="shared" si="3"/>
        <v>9</v>
      </c>
      <c r="O22" s="13">
        <f>SUM(C22:N22)</f>
        <v>151</v>
      </c>
    </row>
    <row r="23" spans="2:15" ht="14" thickBo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4" thickBot="1">
      <c r="B24" s="20" t="s">
        <v>32</v>
      </c>
      <c r="C24" s="21">
        <f t="shared" ref="C24:E24" si="4">SUM(C22+C15)</f>
        <v>6</v>
      </c>
      <c r="D24" s="21">
        <f t="shared" si="4"/>
        <v>4</v>
      </c>
      <c r="E24" s="21">
        <f t="shared" si="4"/>
        <v>4</v>
      </c>
      <c r="F24" s="21">
        <f>SUM(F22+F15)</f>
        <v>29</v>
      </c>
      <c r="G24" s="21">
        <f>SUM(G22,G15)</f>
        <v>32</v>
      </c>
      <c r="H24" s="21">
        <f t="shared" ref="H24:N24" si="5">SUM(H22+H15)</f>
        <v>27</v>
      </c>
      <c r="I24" s="21">
        <f t="shared" si="5"/>
        <v>15</v>
      </c>
      <c r="J24" s="21">
        <f t="shared" si="5"/>
        <v>17</v>
      </c>
      <c r="K24" s="21">
        <f t="shared" si="5"/>
        <v>20</v>
      </c>
      <c r="L24" s="21">
        <f t="shared" si="5"/>
        <v>24</v>
      </c>
      <c r="M24" s="21">
        <f t="shared" si="5"/>
        <v>23</v>
      </c>
      <c r="N24" s="21">
        <f t="shared" si="5"/>
        <v>18</v>
      </c>
      <c r="O24" s="13">
        <f>SUM(C24:N24)</f>
        <v>219</v>
      </c>
    </row>
    <row r="25" spans="2:15">
      <c r="B25" s="22"/>
      <c r="C25" s="23" t="s">
        <v>0</v>
      </c>
      <c r="D25" s="23" t="s">
        <v>1</v>
      </c>
      <c r="E25" s="23" t="s">
        <v>2</v>
      </c>
      <c r="F25" s="23" t="s">
        <v>3</v>
      </c>
      <c r="G25" s="23" t="s">
        <v>4</v>
      </c>
      <c r="H25" s="23" t="s">
        <v>5</v>
      </c>
      <c r="I25" s="23" t="s">
        <v>6</v>
      </c>
      <c r="J25" s="23" t="s">
        <v>7</v>
      </c>
      <c r="K25" s="23" t="s">
        <v>8</v>
      </c>
      <c r="L25" s="23" t="s">
        <v>9</v>
      </c>
      <c r="M25" s="23" t="s">
        <v>10</v>
      </c>
      <c r="N25" s="23" t="s">
        <v>11</v>
      </c>
      <c r="O25" s="9"/>
    </row>
    <row r="26" spans="2:15" ht="12" customHeight="1">
      <c r="B26" s="24" t="s">
        <v>33</v>
      </c>
      <c r="C26" s="25">
        <v>1</v>
      </c>
      <c r="D26" s="26">
        <v>0</v>
      </c>
      <c r="E26" s="25">
        <v>1</v>
      </c>
      <c r="F26" s="26">
        <v>2</v>
      </c>
      <c r="G26" s="26">
        <v>1</v>
      </c>
      <c r="H26" s="26">
        <v>0</v>
      </c>
      <c r="I26" s="26">
        <v>2</v>
      </c>
      <c r="J26" s="26">
        <v>2</v>
      </c>
      <c r="K26" s="26">
        <v>1</v>
      </c>
      <c r="L26" s="26">
        <v>0</v>
      </c>
      <c r="M26" s="26">
        <v>0</v>
      </c>
      <c r="N26" s="26">
        <v>1</v>
      </c>
      <c r="O26" s="38">
        <f>SUM(C26:N26)</f>
        <v>11</v>
      </c>
    </row>
    <row r="27" spans="2:15" ht="9.75" customHeight="1">
      <c r="B27" s="27"/>
      <c r="C27" s="28">
        <f>SUM(C26/C15)</f>
        <v>0.2</v>
      </c>
      <c r="D27" s="28">
        <v>0</v>
      </c>
      <c r="E27" s="28">
        <f t="shared" ref="E27" si="6">SUM(E26/E15)</f>
        <v>0.5</v>
      </c>
      <c r="F27" s="28">
        <f t="shared" ref="F27:O27" si="7">SUM(F26/F15)</f>
        <v>0.2</v>
      </c>
      <c r="G27" s="28">
        <f t="shared" si="7"/>
        <v>0.14285714285714285</v>
      </c>
      <c r="H27" s="28">
        <f t="shared" si="7"/>
        <v>0</v>
      </c>
      <c r="I27" s="28">
        <f t="shared" si="7"/>
        <v>0.4</v>
      </c>
      <c r="J27" s="28">
        <f t="shared" si="7"/>
        <v>0.2857142857142857</v>
      </c>
      <c r="K27" s="28">
        <f t="shared" si="7"/>
        <v>0.16666666666666666</v>
      </c>
      <c r="L27" s="28">
        <f t="shared" si="7"/>
        <v>0</v>
      </c>
      <c r="M27" s="28">
        <f t="shared" si="7"/>
        <v>0</v>
      </c>
      <c r="N27" s="28">
        <f t="shared" si="7"/>
        <v>0.1111111111111111</v>
      </c>
      <c r="O27" s="28">
        <f t="shared" si="7"/>
        <v>0.16176470588235295</v>
      </c>
    </row>
    <row r="28" spans="2:15">
      <c r="B28" s="29" t="s">
        <v>34</v>
      </c>
      <c r="C28" s="28">
        <f t="shared" ref="C28:E28" si="8">SUM(1-C27)</f>
        <v>0.8</v>
      </c>
      <c r="D28" s="28">
        <f t="shared" si="8"/>
        <v>1</v>
      </c>
      <c r="E28" s="28">
        <f t="shared" si="8"/>
        <v>0.5</v>
      </c>
      <c r="F28" s="28">
        <f t="shared" ref="F28:O28" si="9">SUM(1-F27)</f>
        <v>0.8</v>
      </c>
      <c r="G28" s="28">
        <f t="shared" si="9"/>
        <v>0.85714285714285721</v>
      </c>
      <c r="H28" s="28">
        <f t="shared" si="9"/>
        <v>1</v>
      </c>
      <c r="I28" s="28">
        <f t="shared" si="9"/>
        <v>0.6</v>
      </c>
      <c r="J28" s="28">
        <f t="shared" si="9"/>
        <v>0.7142857142857143</v>
      </c>
      <c r="K28" s="28">
        <f t="shared" si="9"/>
        <v>0.83333333333333337</v>
      </c>
      <c r="L28" s="28">
        <f t="shared" si="9"/>
        <v>1</v>
      </c>
      <c r="M28" s="28">
        <f t="shared" si="9"/>
        <v>1</v>
      </c>
      <c r="N28" s="28">
        <f t="shared" si="9"/>
        <v>0.88888888888888884</v>
      </c>
      <c r="O28" s="28">
        <f t="shared" si="9"/>
        <v>0.83823529411764708</v>
      </c>
    </row>
    <row r="29" spans="2:15">
      <c r="B29" s="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2:15">
      <c r="B30" s="9"/>
      <c r="C30" s="23" t="s">
        <v>0</v>
      </c>
      <c r="D30" s="23" t="s">
        <v>1</v>
      </c>
      <c r="E30" s="23" t="s">
        <v>2</v>
      </c>
      <c r="F30" s="23" t="s">
        <v>3</v>
      </c>
      <c r="G30" s="23" t="s">
        <v>4</v>
      </c>
      <c r="H30" s="23" t="s">
        <v>5</v>
      </c>
      <c r="I30" s="23" t="s">
        <v>6</v>
      </c>
      <c r="J30" s="23" t="s">
        <v>7</v>
      </c>
      <c r="K30" s="23" t="s">
        <v>8</v>
      </c>
      <c r="L30" s="23" t="s">
        <v>9</v>
      </c>
      <c r="M30" s="23" t="s">
        <v>10</v>
      </c>
      <c r="N30" s="23" t="s">
        <v>11</v>
      </c>
      <c r="O30" s="9" t="s">
        <v>35</v>
      </c>
    </row>
    <row r="31" spans="2:15">
      <c r="B31" s="9">
        <v>2012</v>
      </c>
      <c r="C31" s="10">
        <v>6</v>
      </c>
      <c r="D31" s="10">
        <v>4</v>
      </c>
      <c r="E31" s="10">
        <v>4</v>
      </c>
      <c r="F31" s="10">
        <v>29</v>
      </c>
      <c r="G31" s="10">
        <v>32</v>
      </c>
      <c r="H31" s="10">
        <v>27</v>
      </c>
      <c r="I31" s="10">
        <v>15</v>
      </c>
      <c r="J31" s="10">
        <v>17</v>
      </c>
      <c r="K31" s="10">
        <v>20</v>
      </c>
      <c r="L31" s="10">
        <v>24</v>
      </c>
      <c r="M31" s="10">
        <v>23</v>
      </c>
      <c r="N31" s="10">
        <v>18</v>
      </c>
      <c r="O31" s="10">
        <f>SUM(C31:N31)</f>
        <v>219</v>
      </c>
    </row>
    <row r="32" spans="2:15">
      <c r="B32" s="9">
        <v>2011</v>
      </c>
      <c r="C32" s="10">
        <v>5</v>
      </c>
      <c r="D32" s="10">
        <v>7</v>
      </c>
      <c r="E32" s="10">
        <v>5</v>
      </c>
      <c r="F32" s="10">
        <v>10</v>
      </c>
      <c r="G32" s="10">
        <v>11</v>
      </c>
      <c r="H32" s="10">
        <v>11</v>
      </c>
      <c r="I32" s="10">
        <v>5</v>
      </c>
      <c r="J32" s="10">
        <v>13</v>
      </c>
      <c r="K32" s="10">
        <v>11</v>
      </c>
      <c r="L32" s="10">
        <v>6</v>
      </c>
      <c r="M32" s="10">
        <v>4</v>
      </c>
      <c r="N32" s="10">
        <v>4</v>
      </c>
      <c r="O32" s="10">
        <f>SUM(C32:N32)</f>
        <v>92</v>
      </c>
    </row>
    <row r="33" spans="2:15">
      <c r="B33" s="9">
        <v>2010</v>
      </c>
      <c r="C33" s="10">
        <v>4</v>
      </c>
      <c r="D33" s="10">
        <v>3</v>
      </c>
      <c r="E33" s="10">
        <v>5</v>
      </c>
      <c r="F33" s="10">
        <v>13</v>
      </c>
      <c r="G33" s="10">
        <v>6</v>
      </c>
      <c r="H33" s="10">
        <v>4</v>
      </c>
      <c r="I33" s="10">
        <v>6</v>
      </c>
      <c r="J33" s="10">
        <v>10</v>
      </c>
      <c r="K33" s="10">
        <v>11</v>
      </c>
      <c r="L33" s="10">
        <v>9</v>
      </c>
      <c r="M33" s="10">
        <v>7</v>
      </c>
      <c r="N33" s="10">
        <v>6</v>
      </c>
      <c r="O33" s="10">
        <f>SUM(C33:N33)</f>
        <v>84</v>
      </c>
    </row>
    <row r="34" spans="2:15">
      <c r="B34" s="9">
        <v>2009</v>
      </c>
      <c r="C34" s="10">
        <v>1</v>
      </c>
      <c r="D34" s="10">
        <v>2</v>
      </c>
      <c r="E34" s="10">
        <v>3</v>
      </c>
      <c r="F34" s="10">
        <v>7</v>
      </c>
      <c r="G34" s="10">
        <v>9</v>
      </c>
      <c r="H34" s="10">
        <v>5</v>
      </c>
      <c r="I34" s="10">
        <v>5</v>
      </c>
      <c r="J34" s="10">
        <v>7</v>
      </c>
      <c r="K34" s="10">
        <v>11</v>
      </c>
      <c r="L34" s="10">
        <v>12</v>
      </c>
      <c r="M34" s="10">
        <v>8</v>
      </c>
      <c r="N34" s="10">
        <v>4</v>
      </c>
      <c r="O34" s="9">
        <f>SUM(C34:N34)</f>
        <v>74</v>
      </c>
    </row>
    <row r="35" spans="2:15">
      <c r="B35" s="9">
        <v>2008</v>
      </c>
      <c r="C35" s="10">
        <v>6</v>
      </c>
      <c r="D35" s="10">
        <v>1</v>
      </c>
      <c r="E35" s="10">
        <v>8</v>
      </c>
      <c r="F35" s="10">
        <v>4</v>
      </c>
      <c r="G35" s="10">
        <v>8</v>
      </c>
      <c r="H35" s="10">
        <v>6</v>
      </c>
      <c r="I35" s="10">
        <v>9</v>
      </c>
      <c r="J35" s="10">
        <v>8</v>
      </c>
      <c r="K35" s="10">
        <v>9</v>
      </c>
      <c r="L35" s="10">
        <v>7</v>
      </c>
      <c r="M35" s="10">
        <v>7</v>
      </c>
      <c r="N35" s="10">
        <v>2</v>
      </c>
      <c r="O35" s="10">
        <v>75</v>
      </c>
    </row>
    <row r="36" spans="2:15">
      <c r="B36" s="9">
        <v>2007</v>
      </c>
      <c r="C36" s="9">
        <v>3</v>
      </c>
      <c r="D36" s="9">
        <v>1</v>
      </c>
      <c r="E36" s="9">
        <v>10</v>
      </c>
      <c r="F36" s="9">
        <v>7</v>
      </c>
      <c r="G36" s="9">
        <v>10</v>
      </c>
      <c r="H36" s="9">
        <v>4</v>
      </c>
      <c r="I36" s="9">
        <v>6</v>
      </c>
      <c r="J36" s="9">
        <v>8</v>
      </c>
      <c r="K36" s="9">
        <v>5</v>
      </c>
      <c r="L36" s="9">
        <v>2</v>
      </c>
      <c r="M36" s="9">
        <v>7</v>
      </c>
      <c r="N36" s="9">
        <v>9</v>
      </c>
      <c r="O36" s="9">
        <f>SUM(C36:N36)</f>
        <v>72</v>
      </c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30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30"/>
      <c r="L38" s="1"/>
      <c r="M38" s="1"/>
      <c r="N38" s="1"/>
      <c r="O38" s="1"/>
    </row>
    <row r="39" spans="2:15">
      <c r="B39" s="22"/>
      <c r="C39" s="22"/>
      <c r="D39" s="22"/>
      <c r="E39" s="22"/>
      <c r="F39" s="22"/>
      <c r="G39" s="22"/>
      <c r="H39" s="22"/>
      <c r="I39" s="22"/>
      <c r="J39" s="22"/>
      <c r="K39" s="40"/>
      <c r="L39" s="22"/>
      <c r="M39" s="22"/>
      <c r="N39" s="22"/>
      <c r="O39" s="22"/>
    </row>
    <row r="40" spans="2:15">
      <c r="B40" s="22"/>
      <c r="C40" s="22"/>
      <c r="D40" s="22"/>
      <c r="E40" s="22"/>
      <c r="F40" s="22"/>
      <c r="G40" s="22"/>
      <c r="H40" s="22"/>
      <c r="I40" s="22"/>
      <c r="J40" s="22"/>
      <c r="K40" s="40"/>
      <c r="L40" s="22"/>
      <c r="M40" s="22"/>
      <c r="N40" s="22"/>
      <c r="O40" s="22"/>
    </row>
    <row r="41" spans="2:15">
      <c r="B41" s="22"/>
      <c r="C41" s="22"/>
      <c r="D41" s="22"/>
      <c r="E41" s="22"/>
      <c r="F41" s="22"/>
      <c r="G41" s="22"/>
      <c r="H41" s="22"/>
      <c r="I41" s="22"/>
      <c r="J41" s="22"/>
      <c r="K41" s="40"/>
      <c r="L41" s="22"/>
      <c r="M41" s="22"/>
      <c r="N41" s="22"/>
      <c r="O41" s="22"/>
    </row>
    <row r="42" spans="2:15">
      <c r="B42" s="22"/>
      <c r="C42" s="22"/>
      <c r="D42" s="22"/>
      <c r="E42" s="22"/>
      <c r="F42" s="22"/>
      <c r="G42" s="22"/>
      <c r="H42" s="22"/>
      <c r="I42" s="22"/>
      <c r="J42" s="22"/>
      <c r="K42" s="40"/>
      <c r="L42" s="22"/>
      <c r="M42" s="22"/>
      <c r="N42" s="22"/>
      <c r="O42" s="22"/>
    </row>
    <row r="43" spans="2:15">
      <c r="B43" s="22"/>
      <c r="C43" s="22"/>
      <c r="D43" s="22"/>
      <c r="E43" s="22"/>
      <c r="F43" s="22"/>
      <c r="G43" s="22"/>
      <c r="H43" s="22"/>
      <c r="I43" s="22"/>
      <c r="J43" s="22"/>
      <c r="K43" s="40"/>
      <c r="L43" s="22"/>
      <c r="M43" s="22"/>
      <c r="N43" s="22"/>
      <c r="O43" s="22"/>
    </row>
    <row r="44" spans="2:15">
      <c r="B44" s="22"/>
      <c r="C44" s="22"/>
      <c r="D44" s="22"/>
      <c r="E44" s="22"/>
      <c r="F44" s="22"/>
      <c r="G44" s="22"/>
      <c r="H44" s="22"/>
      <c r="I44" s="22"/>
      <c r="J44" s="22"/>
      <c r="K44" s="40"/>
      <c r="L44" s="22"/>
      <c r="M44" s="22"/>
      <c r="N44" s="22"/>
      <c r="O44" s="22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30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30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30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30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30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30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30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30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30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30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30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30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30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30"/>
      <c r="L58" s="1"/>
      <c r="M58" s="1"/>
      <c r="N58" s="1"/>
      <c r="O58" s="1"/>
    </row>
  </sheetData>
  <phoneticPr fontId="3" type="noConversion"/>
  <pageMargins left="0.25" right="0.26" top="0.5" bottom="0.5" header="0" footer="0"/>
  <pageSetup scale="81" orientation="landscape" horizontalDpi="4294967295" r:id="rId1"/>
  <headerFooter alignWithMargins="0"/>
  <ignoredErrors>
    <ignoredError sqref="O36 O32:O34 O31" formulaRange="1"/>
    <ignoredError sqref="G2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workbookViewId="0">
      <selection activeCell="C18" sqref="C18"/>
    </sheetView>
  </sheetViews>
  <sheetFormatPr baseColWidth="10" defaultColWidth="8.83203125" defaultRowHeight="13"/>
  <cols>
    <col min="1" max="2" width="12.6640625" customWidth="1"/>
    <col min="3" max="3" width="11.83203125" customWidth="1"/>
    <col min="4" max="4" width="41.6640625" style="36" customWidth="1"/>
    <col min="5" max="5" width="35.5" bestFit="1" customWidth="1"/>
  </cols>
  <sheetData>
    <row r="1" spans="1:5" ht="25">
      <c r="A1" s="31" t="s">
        <v>36</v>
      </c>
      <c r="B1" s="31"/>
      <c r="C1" s="31"/>
      <c r="D1" s="32" t="s">
        <v>57</v>
      </c>
    </row>
    <row r="2" spans="1:5" s="42" customFormat="1">
      <c r="A2" s="56" t="s">
        <v>37</v>
      </c>
      <c r="B2" s="55" t="s">
        <v>38</v>
      </c>
      <c r="C2" s="57" t="s">
        <v>43</v>
      </c>
      <c r="D2" s="44" t="s">
        <v>40</v>
      </c>
    </row>
    <row r="3" spans="1:5">
      <c r="A3" s="65" t="s">
        <v>42</v>
      </c>
      <c r="B3" s="76"/>
      <c r="C3" s="76"/>
      <c r="D3" s="77"/>
      <c r="E3" s="33"/>
    </row>
    <row r="4" spans="1:5" ht="14">
      <c r="A4" s="78">
        <v>41159</v>
      </c>
      <c r="B4" s="79">
        <v>0.58884259259259264</v>
      </c>
      <c r="C4" s="80" t="s">
        <v>207</v>
      </c>
      <c r="D4" s="80" t="s">
        <v>46</v>
      </c>
    </row>
    <row r="5" spans="1:5" ht="14">
      <c r="A5" s="78">
        <v>41166</v>
      </c>
      <c r="B5" s="79">
        <v>0.72872685185185182</v>
      </c>
      <c r="C5" s="80" t="s">
        <v>213</v>
      </c>
      <c r="D5" s="80" t="s">
        <v>101</v>
      </c>
    </row>
    <row r="6" spans="1:5" ht="14">
      <c r="A6" s="78">
        <v>41167</v>
      </c>
      <c r="B6" s="79">
        <v>0.70619212962962963</v>
      </c>
      <c r="C6" s="80" t="s">
        <v>186</v>
      </c>
      <c r="D6" s="80" t="s">
        <v>103</v>
      </c>
    </row>
    <row r="7" spans="1:5" ht="14">
      <c r="A7" s="78">
        <v>41176</v>
      </c>
      <c r="B7" s="79">
        <v>0.50813657407407409</v>
      </c>
      <c r="C7" s="80" t="s">
        <v>217</v>
      </c>
      <c r="D7" s="80" t="s">
        <v>65</v>
      </c>
    </row>
    <row r="8" spans="1:5" ht="14">
      <c r="A8" s="78"/>
      <c r="B8" s="79"/>
      <c r="C8" s="80"/>
      <c r="D8" s="80"/>
    </row>
    <row r="9" spans="1:5" ht="14">
      <c r="A9" s="78">
        <v>41177</v>
      </c>
      <c r="B9" s="79">
        <v>0.83384259259259264</v>
      </c>
      <c r="C9" s="80" t="s">
        <v>177</v>
      </c>
      <c r="D9" s="80" t="s">
        <v>219</v>
      </c>
    </row>
    <row r="10" spans="1:5" ht="14">
      <c r="A10" s="78">
        <v>41178</v>
      </c>
      <c r="B10" s="79">
        <v>0.87083333333333335</v>
      </c>
      <c r="C10" s="80" t="s">
        <v>220</v>
      </c>
      <c r="D10" s="80" t="s">
        <v>88</v>
      </c>
    </row>
    <row r="11" spans="1:5">
      <c r="A11" s="68"/>
      <c r="B11" s="103"/>
      <c r="C11" s="70"/>
      <c r="D11" s="66"/>
    </row>
    <row r="12" spans="1:5">
      <c r="A12" s="68"/>
      <c r="B12" s="103"/>
      <c r="C12" s="70"/>
      <c r="D12" s="66"/>
    </row>
    <row r="13" spans="1:5">
      <c r="A13" s="65" t="s">
        <v>41</v>
      </c>
      <c r="B13" s="68"/>
      <c r="C13" s="70"/>
      <c r="D13" s="70"/>
    </row>
    <row r="14" spans="1:5" ht="14">
      <c r="A14" s="78">
        <v>41158</v>
      </c>
      <c r="B14" s="79">
        <v>0.83262731481481478</v>
      </c>
      <c r="C14" s="80" t="s">
        <v>206</v>
      </c>
      <c r="D14" s="80" t="s">
        <v>88</v>
      </c>
    </row>
    <row r="15" spans="1:5" ht="14">
      <c r="A15" s="78">
        <v>41158</v>
      </c>
      <c r="B15" s="79">
        <v>0.40855324074074073</v>
      </c>
      <c r="C15" s="80" t="s">
        <v>204</v>
      </c>
      <c r="D15" s="80" t="s">
        <v>205</v>
      </c>
    </row>
    <row r="16" spans="1:5" ht="14">
      <c r="A16" s="78">
        <v>41158</v>
      </c>
      <c r="B16" s="79">
        <v>0.46447916666666667</v>
      </c>
      <c r="C16" s="80" t="s">
        <v>146</v>
      </c>
      <c r="D16" s="80" t="s">
        <v>151</v>
      </c>
    </row>
    <row r="17" spans="1:4" ht="14">
      <c r="A17" s="78">
        <v>41160</v>
      </c>
      <c r="B17" s="79">
        <v>0.39895833333333336</v>
      </c>
      <c r="C17" s="80" t="s">
        <v>195</v>
      </c>
      <c r="D17" s="80" t="s">
        <v>44</v>
      </c>
    </row>
    <row r="18" spans="1:4" ht="14">
      <c r="A18" s="78">
        <v>41161</v>
      </c>
      <c r="B18" s="79">
        <v>0.77243055555555551</v>
      </c>
      <c r="C18" s="80" t="s">
        <v>208</v>
      </c>
      <c r="D18" s="80" t="s">
        <v>44</v>
      </c>
    </row>
    <row r="19" spans="1:4" ht="14">
      <c r="A19" s="78">
        <v>41162</v>
      </c>
      <c r="B19" s="79">
        <v>0.2543287037037037</v>
      </c>
      <c r="C19" s="80" t="s">
        <v>209</v>
      </c>
      <c r="D19" s="80" t="s">
        <v>44</v>
      </c>
    </row>
    <row r="20" spans="1:4" ht="14">
      <c r="A20" s="78">
        <v>41163</v>
      </c>
      <c r="B20" s="79">
        <v>1.6655092592592593E-2</v>
      </c>
      <c r="C20" s="80" t="s">
        <v>210</v>
      </c>
      <c r="D20" s="80" t="s">
        <v>101</v>
      </c>
    </row>
    <row r="21" spans="1:4" ht="14">
      <c r="A21" s="78">
        <v>41163</v>
      </c>
      <c r="B21" s="79">
        <v>0.73212962962962957</v>
      </c>
      <c r="C21" s="80" t="s">
        <v>211</v>
      </c>
      <c r="D21" s="80" t="s">
        <v>44</v>
      </c>
    </row>
    <row r="22" spans="1:4" ht="14">
      <c r="A22" s="78">
        <v>41166</v>
      </c>
      <c r="B22" s="79">
        <v>0.29318287037037039</v>
      </c>
      <c r="C22" s="80" t="s">
        <v>212</v>
      </c>
      <c r="D22" s="80" t="s">
        <v>97</v>
      </c>
    </row>
    <row r="23" spans="1:4" ht="14">
      <c r="A23" s="78">
        <v>41167</v>
      </c>
      <c r="B23" s="79">
        <v>0.46064814814814814</v>
      </c>
      <c r="C23" s="80" t="s">
        <v>214</v>
      </c>
      <c r="D23" s="80" t="s">
        <v>44</v>
      </c>
    </row>
    <row r="24" spans="1:4" ht="14">
      <c r="A24" s="78">
        <v>41169</v>
      </c>
      <c r="B24" s="79">
        <v>0.57756944444444447</v>
      </c>
      <c r="C24" s="80" t="s">
        <v>215</v>
      </c>
      <c r="D24" s="80" t="s">
        <v>44</v>
      </c>
    </row>
    <row r="25" spans="1:4" ht="14">
      <c r="A25" s="78">
        <v>41173</v>
      </c>
      <c r="B25" s="79">
        <v>0.43303240740740739</v>
      </c>
      <c r="C25" s="80" t="s">
        <v>216</v>
      </c>
      <c r="D25" s="80" t="s">
        <v>44</v>
      </c>
    </row>
    <row r="26" spans="1:4" ht="14">
      <c r="A26" s="78">
        <v>41176</v>
      </c>
      <c r="B26" s="79">
        <v>0.58959490740740739</v>
      </c>
      <c r="C26" s="80" t="s">
        <v>218</v>
      </c>
      <c r="D26" s="80" t="s">
        <v>97</v>
      </c>
    </row>
    <row r="27" spans="1:4" ht="14">
      <c r="A27" s="78">
        <v>41181</v>
      </c>
      <c r="B27" s="79">
        <v>0.29769675925925926</v>
      </c>
      <c r="C27" s="80" t="s">
        <v>221</v>
      </c>
      <c r="D27" s="80" t="s">
        <v>44</v>
      </c>
    </row>
    <row r="28" spans="1:4" ht="14">
      <c r="A28" s="78">
        <v>41182</v>
      </c>
      <c r="B28" s="79">
        <v>0.85703703703703704</v>
      </c>
      <c r="C28" s="80" t="s">
        <v>104</v>
      </c>
      <c r="D28" s="80" t="s">
        <v>44</v>
      </c>
    </row>
    <row r="29" spans="1:4">
      <c r="A29" s="66"/>
      <c r="B29" s="66"/>
      <c r="C29" s="66"/>
      <c r="D29" s="67"/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9"/>
  <sheetViews>
    <sheetView workbookViewId="0">
      <selection activeCell="C19" sqref="C19"/>
    </sheetView>
  </sheetViews>
  <sheetFormatPr baseColWidth="10" defaultColWidth="8.83203125" defaultRowHeight="13"/>
  <cols>
    <col min="1" max="2" width="12.6640625" customWidth="1"/>
    <col min="3" max="3" width="14.6640625" bestFit="1" customWidth="1"/>
    <col min="4" max="4" width="38.33203125" style="36" customWidth="1"/>
    <col min="5" max="5" width="33.5" bestFit="1" customWidth="1"/>
  </cols>
  <sheetData>
    <row r="1" spans="1:5" ht="25">
      <c r="A1" s="31" t="s">
        <v>36</v>
      </c>
      <c r="B1" s="31"/>
      <c r="C1" s="31"/>
      <c r="D1" s="32" t="s">
        <v>58</v>
      </c>
    </row>
    <row r="2" spans="1:5" s="42" customFormat="1">
      <c r="A2" s="56" t="s">
        <v>37</v>
      </c>
      <c r="B2" s="55" t="s">
        <v>38</v>
      </c>
      <c r="C2" s="46" t="s">
        <v>39</v>
      </c>
      <c r="D2" s="44" t="s">
        <v>40</v>
      </c>
    </row>
    <row r="3" spans="1:5">
      <c r="A3" s="65" t="s">
        <v>42</v>
      </c>
      <c r="B3" s="76"/>
      <c r="C3" s="76"/>
      <c r="D3" s="66"/>
    </row>
    <row r="4" spans="1:5" ht="14">
      <c r="A4" s="78">
        <v>41191</v>
      </c>
      <c r="B4" s="79">
        <v>0.53579861111111116</v>
      </c>
      <c r="C4" s="80" t="s">
        <v>226</v>
      </c>
      <c r="D4" s="80" t="s">
        <v>84</v>
      </c>
    </row>
    <row r="5" spans="1:5" ht="14">
      <c r="A5" s="78">
        <v>41195</v>
      </c>
      <c r="B5" s="79">
        <v>0.31181712962962965</v>
      </c>
      <c r="C5" s="80" t="s">
        <v>228</v>
      </c>
      <c r="D5" s="80" t="s">
        <v>103</v>
      </c>
    </row>
    <row r="6" spans="1:5" ht="14">
      <c r="A6" s="78">
        <v>41198</v>
      </c>
      <c r="B6" s="79">
        <v>1.4872685185185185E-2</v>
      </c>
      <c r="C6" s="80" t="s">
        <v>229</v>
      </c>
      <c r="D6" s="80" t="s">
        <v>46</v>
      </c>
    </row>
    <row r="7" spans="1:5" ht="14">
      <c r="A7" s="78">
        <v>41204</v>
      </c>
      <c r="B7" s="79">
        <v>4.0127314814814817E-2</v>
      </c>
      <c r="C7" s="80" t="s">
        <v>232</v>
      </c>
      <c r="D7" s="80" t="s">
        <v>233</v>
      </c>
    </row>
    <row r="8" spans="1:5" ht="14">
      <c r="A8" s="78">
        <v>41204</v>
      </c>
      <c r="B8" s="79">
        <v>0.98018518518518516</v>
      </c>
      <c r="C8" s="80" t="s">
        <v>236</v>
      </c>
      <c r="D8" s="80" t="s">
        <v>46</v>
      </c>
    </row>
    <row r="9" spans="1:5" ht="14">
      <c r="A9" s="78">
        <v>41206</v>
      </c>
      <c r="B9" s="79">
        <v>0.5364930555555556</v>
      </c>
      <c r="C9" s="80" t="s">
        <v>67</v>
      </c>
      <c r="D9" s="80" t="s">
        <v>45</v>
      </c>
    </row>
    <row r="10" spans="1:5" s="43" customFormat="1">
      <c r="A10" s="68"/>
      <c r="B10" s="103"/>
      <c r="C10" s="70"/>
    </row>
    <row r="11" spans="1:5" s="42" customFormat="1">
      <c r="A11" s="65" t="s">
        <v>41</v>
      </c>
      <c r="B11" s="52"/>
      <c r="C11" s="59"/>
      <c r="D11" s="59"/>
      <c r="E11" s="52"/>
    </row>
    <row r="12" spans="1:5" s="42" customFormat="1" ht="14">
      <c r="A12" s="78">
        <v>41183</v>
      </c>
      <c r="B12" s="79">
        <v>0.35155092592592591</v>
      </c>
      <c r="C12" s="80" t="s">
        <v>222</v>
      </c>
      <c r="D12" s="80" t="s">
        <v>44</v>
      </c>
    </row>
    <row r="13" spans="1:5" ht="14">
      <c r="A13" s="78">
        <v>41184</v>
      </c>
      <c r="B13" s="79">
        <v>0.22429398148148147</v>
      </c>
      <c r="C13" s="80" t="s">
        <v>223</v>
      </c>
      <c r="D13" s="80" t="s">
        <v>101</v>
      </c>
    </row>
    <row r="14" spans="1:5" ht="14">
      <c r="A14" s="78">
        <v>41185</v>
      </c>
      <c r="B14" s="79">
        <v>0.37453703703703706</v>
      </c>
      <c r="C14" s="80" t="s">
        <v>224</v>
      </c>
      <c r="D14" s="80" t="s">
        <v>44</v>
      </c>
    </row>
    <row r="15" spans="1:5" ht="14">
      <c r="A15" s="78">
        <v>41187</v>
      </c>
      <c r="B15" s="79">
        <v>0.91464120370370372</v>
      </c>
      <c r="C15" s="80" t="s">
        <v>62</v>
      </c>
      <c r="D15" s="80" t="s">
        <v>88</v>
      </c>
    </row>
    <row r="16" spans="1:5" ht="14">
      <c r="A16" s="78">
        <v>41187</v>
      </c>
      <c r="B16" s="79">
        <v>0.53793981481481479</v>
      </c>
      <c r="C16" s="80" t="s">
        <v>225</v>
      </c>
      <c r="D16" s="80" t="s">
        <v>103</v>
      </c>
    </row>
    <row r="17" spans="1:4" ht="14">
      <c r="A17" s="78">
        <v>41191</v>
      </c>
      <c r="B17" s="79">
        <v>0.7489351851851852</v>
      </c>
      <c r="C17" s="80" t="s">
        <v>227</v>
      </c>
      <c r="D17" s="80" t="s">
        <v>44</v>
      </c>
    </row>
    <row r="18" spans="1:4" ht="14">
      <c r="A18" s="78">
        <v>41196</v>
      </c>
      <c r="B18" s="79">
        <v>0.36972222222222223</v>
      </c>
      <c r="C18" s="80" t="s">
        <v>228</v>
      </c>
      <c r="D18" s="80" t="s">
        <v>88</v>
      </c>
    </row>
    <row r="19" spans="1:4" ht="14">
      <c r="A19" s="78">
        <v>41199</v>
      </c>
      <c r="B19" s="79">
        <v>0.20657407407407408</v>
      </c>
      <c r="C19" s="80" t="s">
        <v>230</v>
      </c>
      <c r="D19" s="80" t="s">
        <v>63</v>
      </c>
    </row>
    <row r="20" spans="1:4" ht="14">
      <c r="A20" s="78">
        <v>41202</v>
      </c>
      <c r="B20" s="79">
        <v>0.86671296296296296</v>
      </c>
      <c r="C20" s="80" t="s">
        <v>231</v>
      </c>
      <c r="D20" s="80" t="s">
        <v>44</v>
      </c>
    </row>
    <row r="21" spans="1:4" ht="14">
      <c r="A21" s="78">
        <v>41204</v>
      </c>
      <c r="B21" s="79">
        <v>0.53373842592592591</v>
      </c>
      <c r="C21" s="80" t="s">
        <v>234</v>
      </c>
      <c r="D21" s="80" t="s">
        <v>44</v>
      </c>
    </row>
    <row r="22" spans="1:4" ht="14">
      <c r="A22" s="78">
        <v>41204</v>
      </c>
      <c r="B22" s="79">
        <v>0.79075231481481478</v>
      </c>
      <c r="C22" s="80" t="s">
        <v>235</v>
      </c>
      <c r="D22" s="80" t="s">
        <v>44</v>
      </c>
    </row>
    <row r="23" spans="1:4" ht="14">
      <c r="A23" s="78">
        <v>41207</v>
      </c>
      <c r="B23" s="79">
        <v>0.6731018518518519</v>
      </c>
      <c r="C23" s="80" t="s">
        <v>237</v>
      </c>
      <c r="D23" s="80" t="s">
        <v>44</v>
      </c>
    </row>
    <row r="24" spans="1:4" ht="14">
      <c r="A24" s="78">
        <v>41210</v>
      </c>
      <c r="B24" s="79">
        <v>0.6862731481481481</v>
      </c>
      <c r="C24" s="80" t="s">
        <v>238</v>
      </c>
      <c r="D24" s="80" t="s">
        <v>44</v>
      </c>
    </row>
    <row r="25" spans="1:4" ht="14">
      <c r="A25" s="78">
        <v>41210</v>
      </c>
      <c r="B25" s="79">
        <v>0.85747685185185185</v>
      </c>
      <c r="C25" s="80" t="s">
        <v>239</v>
      </c>
      <c r="D25" s="80" t="s">
        <v>44</v>
      </c>
    </row>
    <row r="26" spans="1:4" ht="14">
      <c r="A26" s="78">
        <v>41211</v>
      </c>
      <c r="B26" s="79">
        <v>0.87333333333333329</v>
      </c>
      <c r="C26" s="80" t="s">
        <v>240</v>
      </c>
      <c r="D26" s="80" t="s">
        <v>44</v>
      </c>
    </row>
    <row r="27" spans="1:4" ht="14">
      <c r="A27" s="78">
        <v>41212</v>
      </c>
      <c r="B27" s="79">
        <v>0.60589120370370375</v>
      </c>
      <c r="C27" s="80" t="s">
        <v>242</v>
      </c>
      <c r="D27" s="80" t="s">
        <v>103</v>
      </c>
    </row>
    <row r="28" spans="1:4" ht="14">
      <c r="A28" s="78">
        <v>41212</v>
      </c>
      <c r="B28" s="79">
        <v>0.64085648148148144</v>
      </c>
      <c r="C28" s="80" t="s">
        <v>243</v>
      </c>
      <c r="D28" s="80" t="s">
        <v>44</v>
      </c>
    </row>
    <row r="29" spans="1:4" ht="14">
      <c r="A29" s="78">
        <v>41212</v>
      </c>
      <c r="B29" s="79">
        <v>0.32785879629629627</v>
      </c>
      <c r="C29" s="80" t="s">
        <v>241</v>
      </c>
      <c r="D29" s="80" t="s">
        <v>88</v>
      </c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workbookViewId="0">
      <selection activeCell="C20" activeCellId="1" sqref="C28 C20"/>
    </sheetView>
  </sheetViews>
  <sheetFormatPr baseColWidth="10" defaultColWidth="8.83203125" defaultRowHeight="13"/>
  <cols>
    <col min="1" max="2" width="12.6640625" customWidth="1"/>
    <col min="3" max="3" width="14.6640625" style="41" customWidth="1"/>
    <col min="4" max="4" width="38.33203125" customWidth="1"/>
    <col min="5" max="5" width="32" bestFit="1" customWidth="1"/>
  </cols>
  <sheetData>
    <row r="1" spans="1:4" ht="25">
      <c r="A1" s="31" t="s">
        <v>36</v>
      </c>
      <c r="B1" s="31"/>
      <c r="C1" s="62"/>
      <c r="D1" s="32" t="s">
        <v>59</v>
      </c>
    </row>
    <row r="2" spans="1:4" s="42" customFormat="1">
      <c r="A2" s="56" t="s">
        <v>37</v>
      </c>
      <c r="B2" s="55" t="s">
        <v>38</v>
      </c>
      <c r="C2" s="57" t="s">
        <v>39</v>
      </c>
      <c r="D2" s="44" t="s">
        <v>40</v>
      </c>
    </row>
    <row r="3" spans="1:4">
      <c r="A3" s="65" t="s">
        <v>42</v>
      </c>
      <c r="B3" s="44"/>
      <c r="C3" s="44"/>
      <c r="D3" s="42"/>
    </row>
    <row r="4" spans="1:4">
      <c r="A4" s="101">
        <v>41218</v>
      </c>
      <c r="B4" s="100">
        <v>0.3372337962962963</v>
      </c>
      <c r="C4" s="70" t="s">
        <v>245</v>
      </c>
      <c r="D4" s="70" t="s">
        <v>193</v>
      </c>
    </row>
    <row r="5" spans="1:4">
      <c r="A5" s="101">
        <v>41227</v>
      </c>
      <c r="B5" s="100">
        <v>0.47790509259259262</v>
      </c>
      <c r="C5" s="70" t="s">
        <v>236</v>
      </c>
      <c r="D5" s="70" t="s">
        <v>251</v>
      </c>
    </row>
    <row r="6" spans="1:4">
      <c r="A6" s="101">
        <v>41228</v>
      </c>
      <c r="B6" s="100">
        <v>0.80547453703703709</v>
      </c>
      <c r="C6" s="70" t="s">
        <v>252</v>
      </c>
      <c r="D6" s="70" t="s">
        <v>253</v>
      </c>
    </row>
    <row r="7" spans="1:4">
      <c r="A7" s="101">
        <v>41232</v>
      </c>
      <c r="B7" s="100">
        <v>0.41621527777777778</v>
      </c>
      <c r="C7" s="70" t="s">
        <v>259</v>
      </c>
      <c r="D7" s="70" t="s">
        <v>46</v>
      </c>
    </row>
    <row r="8" spans="1:4">
      <c r="A8" s="101">
        <v>41236</v>
      </c>
      <c r="B8" s="100">
        <v>0.42128472222222224</v>
      </c>
      <c r="C8" s="70" t="s">
        <v>261</v>
      </c>
      <c r="D8" s="70" t="s">
        <v>82</v>
      </c>
    </row>
    <row r="9" spans="1:4">
      <c r="A9" s="101">
        <v>41243</v>
      </c>
      <c r="B9" s="100">
        <v>0.48656250000000001</v>
      </c>
      <c r="C9" s="70" t="s">
        <v>264</v>
      </c>
      <c r="D9" s="70" t="s">
        <v>82</v>
      </c>
    </row>
    <row r="10" spans="1:4" s="61" customFormat="1">
      <c r="A10" s="68"/>
      <c r="B10" s="103"/>
      <c r="C10" s="104"/>
      <c r="D10" s="43"/>
    </row>
    <row r="11" spans="1:4" s="42" customFormat="1">
      <c r="A11" s="65" t="s">
        <v>41</v>
      </c>
      <c r="B11" s="52"/>
      <c r="C11" s="59"/>
      <c r="D11" s="52"/>
    </row>
    <row r="12" spans="1:4">
      <c r="A12" s="101">
        <v>41215</v>
      </c>
      <c r="B12" s="100">
        <v>0.76107638888888884</v>
      </c>
      <c r="C12" s="70" t="s">
        <v>244</v>
      </c>
      <c r="D12" s="70" t="s">
        <v>44</v>
      </c>
    </row>
    <row r="13" spans="1:4">
      <c r="A13" s="101">
        <v>41218</v>
      </c>
      <c r="B13" s="100">
        <v>0.80501157407407409</v>
      </c>
      <c r="C13" s="70" t="s">
        <v>246</v>
      </c>
      <c r="D13" s="70" t="s">
        <v>44</v>
      </c>
    </row>
    <row r="14" spans="1:4">
      <c r="A14" s="101">
        <v>41220</v>
      </c>
      <c r="B14" s="100">
        <v>0.4581365740740741</v>
      </c>
      <c r="C14" s="70" t="s">
        <v>247</v>
      </c>
      <c r="D14" s="70" t="s">
        <v>63</v>
      </c>
    </row>
    <row r="15" spans="1:4">
      <c r="A15" s="101">
        <v>41221</v>
      </c>
      <c r="B15" s="100">
        <v>0.73549768518518521</v>
      </c>
      <c r="C15" s="70" t="s">
        <v>248</v>
      </c>
      <c r="D15" s="70" t="s">
        <v>86</v>
      </c>
    </row>
    <row r="16" spans="1:4">
      <c r="A16" s="101">
        <v>41223</v>
      </c>
      <c r="B16" s="100">
        <v>0.65031249999999996</v>
      </c>
      <c r="C16" s="70" t="s">
        <v>218</v>
      </c>
      <c r="D16" s="70" t="s">
        <v>44</v>
      </c>
    </row>
    <row r="17" spans="1:4">
      <c r="A17" s="101">
        <v>41224</v>
      </c>
      <c r="B17" s="100">
        <v>0.39996527777777779</v>
      </c>
      <c r="C17" s="70" t="s">
        <v>249</v>
      </c>
      <c r="D17" s="70" t="s">
        <v>97</v>
      </c>
    </row>
    <row r="18" spans="1:4">
      <c r="A18" s="101">
        <v>41225</v>
      </c>
      <c r="B18" s="100">
        <v>0.66714120370370367</v>
      </c>
      <c r="C18" s="70" t="s">
        <v>250</v>
      </c>
      <c r="D18" s="70" t="s">
        <v>97</v>
      </c>
    </row>
    <row r="19" spans="1:4">
      <c r="A19" s="101">
        <v>41229</v>
      </c>
      <c r="B19" s="100">
        <v>0.41137731481481482</v>
      </c>
      <c r="C19" s="70" t="s">
        <v>254</v>
      </c>
      <c r="D19" s="70" t="s">
        <v>86</v>
      </c>
    </row>
    <row r="20" spans="1:4">
      <c r="A20" s="101">
        <v>41230</v>
      </c>
      <c r="B20" s="100">
        <v>0.37190972222222224</v>
      </c>
      <c r="C20" s="70" t="s">
        <v>255</v>
      </c>
      <c r="D20" s="70" t="s">
        <v>112</v>
      </c>
    </row>
    <row r="21" spans="1:4">
      <c r="A21" s="101">
        <v>41231</v>
      </c>
      <c r="B21" s="100">
        <v>0.31033564814814812</v>
      </c>
      <c r="C21" s="70" t="s">
        <v>256</v>
      </c>
      <c r="D21" s="70" t="s">
        <v>63</v>
      </c>
    </row>
    <row r="22" spans="1:4">
      <c r="A22" s="101">
        <v>41231</v>
      </c>
      <c r="B22" s="100">
        <v>0.58854166666666663</v>
      </c>
      <c r="C22" s="70" t="s">
        <v>257</v>
      </c>
      <c r="D22" s="70" t="s">
        <v>45</v>
      </c>
    </row>
    <row r="23" spans="1:4">
      <c r="A23" s="101">
        <v>41231</v>
      </c>
      <c r="B23" s="100">
        <v>0.73428240740740736</v>
      </c>
      <c r="C23" s="70" t="s">
        <v>258</v>
      </c>
      <c r="D23" s="70" t="s">
        <v>44</v>
      </c>
    </row>
    <row r="24" spans="1:4">
      <c r="A24" s="101">
        <v>41234</v>
      </c>
      <c r="B24" s="100">
        <v>0.80199074074074073</v>
      </c>
      <c r="C24" s="70" t="s">
        <v>192</v>
      </c>
      <c r="D24" s="70" t="s">
        <v>44</v>
      </c>
    </row>
    <row r="25" spans="1:4">
      <c r="A25" s="101">
        <v>41236</v>
      </c>
      <c r="B25" s="100">
        <v>0.3808449074074074</v>
      </c>
      <c r="C25" s="70" t="s">
        <v>260</v>
      </c>
      <c r="D25" s="70" t="s">
        <v>63</v>
      </c>
    </row>
    <row r="26" spans="1:4">
      <c r="A26" s="101">
        <v>41239</v>
      </c>
      <c r="B26" s="100">
        <v>0.56256944444444446</v>
      </c>
      <c r="C26" s="70" t="s">
        <v>262</v>
      </c>
      <c r="D26" s="70" t="s">
        <v>101</v>
      </c>
    </row>
    <row r="27" spans="1:4">
      <c r="A27" s="101">
        <v>41239</v>
      </c>
      <c r="B27" s="100">
        <v>0.60781249999999998</v>
      </c>
      <c r="C27" s="70" t="s">
        <v>263</v>
      </c>
      <c r="D27" s="70" t="s">
        <v>63</v>
      </c>
    </row>
    <row r="28" spans="1:4">
      <c r="A28" s="101">
        <v>41243</v>
      </c>
      <c r="B28" s="100">
        <v>0.89487268518518515</v>
      </c>
      <c r="C28" s="70" t="s">
        <v>146</v>
      </c>
      <c r="D28" s="70" t="s">
        <v>63</v>
      </c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5"/>
  <sheetViews>
    <sheetView tabSelected="1" workbookViewId="0">
      <selection activeCell="D21" sqref="D21"/>
    </sheetView>
  </sheetViews>
  <sheetFormatPr baseColWidth="10" defaultColWidth="8.83203125" defaultRowHeight="13"/>
  <cols>
    <col min="1" max="1" width="3.5" customWidth="1"/>
    <col min="2" max="2" width="8.6640625" bestFit="1" customWidth="1"/>
    <col min="3" max="3" width="9.6640625" bestFit="1" customWidth="1"/>
    <col min="4" max="4" width="16.5" bestFit="1" customWidth="1"/>
    <col min="5" max="5" width="28.1640625" bestFit="1" customWidth="1"/>
  </cols>
  <sheetData>
    <row r="1" spans="1:5" ht="25">
      <c r="A1" s="31" t="s">
        <v>36</v>
      </c>
      <c r="B1" s="31"/>
      <c r="C1" s="31"/>
      <c r="D1" s="35"/>
      <c r="E1" s="32" t="s">
        <v>60</v>
      </c>
    </row>
    <row r="2" spans="1:5">
      <c r="A2" s="33"/>
      <c r="B2" s="44" t="s">
        <v>37</v>
      </c>
      <c r="C2" s="45" t="s">
        <v>38</v>
      </c>
      <c r="D2" s="46" t="s">
        <v>39</v>
      </c>
      <c r="E2" s="44" t="s">
        <v>40</v>
      </c>
    </row>
    <row r="3" spans="1:5" ht="14">
      <c r="A3" s="34" t="s">
        <v>42</v>
      </c>
      <c r="B3" s="44"/>
      <c r="C3" s="45"/>
      <c r="D3" s="44"/>
      <c r="E3" s="42"/>
    </row>
    <row r="4" spans="1:5">
      <c r="A4" s="63"/>
      <c r="B4" s="101">
        <v>41244</v>
      </c>
      <c r="C4" s="100">
        <v>0.4904398148148148</v>
      </c>
      <c r="D4" s="70" t="s">
        <v>265</v>
      </c>
      <c r="E4" s="70" t="s">
        <v>65</v>
      </c>
    </row>
    <row r="5" spans="1:5">
      <c r="A5" s="63"/>
      <c r="B5" s="101">
        <v>41250</v>
      </c>
      <c r="C5" s="100">
        <v>0.62168981481481478</v>
      </c>
      <c r="D5" s="70" t="s">
        <v>266</v>
      </c>
      <c r="E5" s="70" t="s">
        <v>205</v>
      </c>
    </row>
    <row r="6" spans="1:5">
      <c r="B6" s="101">
        <v>41251</v>
      </c>
      <c r="C6" s="100">
        <v>0.62565972222222221</v>
      </c>
      <c r="D6" s="70" t="s">
        <v>267</v>
      </c>
      <c r="E6" s="70" t="s">
        <v>88</v>
      </c>
    </row>
    <row r="7" spans="1:5">
      <c r="B7" s="101">
        <v>41253</v>
      </c>
      <c r="C7" s="100">
        <v>0.86966435185185187</v>
      </c>
      <c r="D7" s="70" t="s">
        <v>74</v>
      </c>
      <c r="E7" s="70" t="s">
        <v>151</v>
      </c>
    </row>
    <row r="8" spans="1:5">
      <c r="B8" s="101">
        <v>41255</v>
      </c>
      <c r="C8" s="100">
        <v>0.64394675925925926</v>
      </c>
      <c r="D8" s="70" t="s">
        <v>270</v>
      </c>
      <c r="E8" s="70" t="s">
        <v>88</v>
      </c>
    </row>
    <row r="9" spans="1:5">
      <c r="B9" s="101">
        <v>41257</v>
      </c>
      <c r="C9" s="100">
        <v>0.23927083333333332</v>
      </c>
      <c r="D9" s="70" t="s">
        <v>271</v>
      </c>
      <c r="E9" s="70" t="s">
        <v>272</v>
      </c>
    </row>
    <row r="10" spans="1:5">
      <c r="B10" s="101">
        <v>41260</v>
      </c>
      <c r="C10" s="100">
        <v>0.11226851851851852</v>
      </c>
      <c r="D10" s="70" t="s">
        <v>273</v>
      </c>
      <c r="E10" s="70" t="s">
        <v>46</v>
      </c>
    </row>
    <row r="11" spans="1:5">
      <c r="B11" s="101"/>
      <c r="C11" s="100"/>
      <c r="D11" s="70"/>
      <c r="E11" s="70"/>
    </row>
    <row r="12" spans="1:5">
      <c r="B12" s="101">
        <v>41263</v>
      </c>
      <c r="C12" s="100">
        <v>0.55869212962962966</v>
      </c>
      <c r="D12" s="70" t="s">
        <v>275</v>
      </c>
      <c r="E12" s="70" t="s">
        <v>84</v>
      </c>
    </row>
    <row r="13" spans="1:5">
      <c r="B13" s="101"/>
      <c r="C13" s="100"/>
      <c r="D13" s="70"/>
      <c r="E13" s="70"/>
    </row>
    <row r="14" spans="1:5">
      <c r="B14" s="101">
        <v>41267</v>
      </c>
      <c r="C14" s="100">
        <v>0.71508101851851846</v>
      </c>
      <c r="D14" s="70" t="s">
        <v>279</v>
      </c>
      <c r="E14" s="70" t="s">
        <v>219</v>
      </c>
    </row>
    <row r="15" spans="1:5">
      <c r="B15" s="42"/>
      <c r="C15" s="42"/>
      <c r="D15" s="42"/>
      <c r="E15" s="42"/>
    </row>
    <row r="16" spans="1:5" ht="14">
      <c r="A16" s="34" t="s">
        <v>41</v>
      </c>
      <c r="B16" s="42"/>
      <c r="C16" s="42"/>
      <c r="D16" s="42"/>
      <c r="E16" s="42"/>
    </row>
    <row r="17" spans="2:5">
      <c r="B17" s="101">
        <v>41253</v>
      </c>
      <c r="C17" s="100">
        <v>0.42646990740740742</v>
      </c>
      <c r="D17" s="70" t="s">
        <v>268</v>
      </c>
      <c r="E17" s="70" t="s">
        <v>151</v>
      </c>
    </row>
    <row r="18" spans="2:5">
      <c r="B18" s="101">
        <v>41254</v>
      </c>
      <c r="C18" s="100">
        <v>0.30050925925925925</v>
      </c>
      <c r="D18" s="70" t="s">
        <v>269</v>
      </c>
      <c r="E18" s="70" t="s">
        <v>101</v>
      </c>
    </row>
    <row r="19" spans="2:5">
      <c r="B19" s="101">
        <v>41260</v>
      </c>
      <c r="C19" s="100">
        <v>0.30268518518518517</v>
      </c>
      <c r="D19" s="70" t="s">
        <v>274</v>
      </c>
      <c r="E19" s="70" t="s">
        <v>63</v>
      </c>
    </row>
    <row r="20" spans="2:5">
      <c r="B20" s="101">
        <v>41263</v>
      </c>
      <c r="C20" s="100">
        <v>0.58761574074074074</v>
      </c>
      <c r="D20" s="70" t="s">
        <v>276</v>
      </c>
      <c r="E20" s="70" t="s">
        <v>97</v>
      </c>
    </row>
    <row r="21" spans="2:5">
      <c r="B21" s="101">
        <v>41263</v>
      </c>
      <c r="C21" s="100">
        <v>0.63064814814814818</v>
      </c>
      <c r="D21" s="70" t="s">
        <v>277</v>
      </c>
      <c r="E21" s="70" t="s">
        <v>97</v>
      </c>
    </row>
    <row r="22" spans="2:5">
      <c r="B22" s="101">
        <v>41267</v>
      </c>
      <c r="C22" s="100">
        <v>0.69949074074074069</v>
      </c>
      <c r="D22" s="70" t="s">
        <v>152</v>
      </c>
      <c r="E22" s="70" t="s">
        <v>278</v>
      </c>
    </row>
    <row r="23" spans="2:5">
      <c r="B23" s="101">
        <v>41268</v>
      </c>
      <c r="C23" s="100">
        <v>0.84484953703703702</v>
      </c>
      <c r="D23" s="70" t="s">
        <v>192</v>
      </c>
      <c r="E23" s="70" t="s">
        <v>88</v>
      </c>
    </row>
    <row r="24" spans="2:5">
      <c r="B24" s="101">
        <v>41269</v>
      </c>
      <c r="C24" s="100">
        <v>0.99146990740740737</v>
      </c>
      <c r="D24" s="70" t="s">
        <v>280</v>
      </c>
      <c r="E24" s="70" t="s">
        <v>112</v>
      </c>
    </row>
    <row r="25" spans="2:5">
      <c r="B25" s="101">
        <v>41270</v>
      </c>
      <c r="C25" s="100">
        <v>0.38252314814814814</v>
      </c>
      <c r="D25" s="70" t="s">
        <v>281</v>
      </c>
      <c r="E25" s="70" t="s">
        <v>88</v>
      </c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Normal="100" workbookViewId="0">
      <selection activeCell="C10" sqref="C10"/>
    </sheetView>
  </sheetViews>
  <sheetFormatPr baseColWidth="10" defaultColWidth="8.83203125" defaultRowHeight="13"/>
  <cols>
    <col min="1" max="2" width="12.6640625" customWidth="1"/>
    <col min="3" max="3" width="12" customWidth="1"/>
    <col min="4" max="4" width="38.5" style="36" customWidth="1"/>
    <col min="5" max="5" width="33" customWidth="1"/>
  </cols>
  <sheetData>
    <row r="1" spans="1:5" ht="25">
      <c r="A1" s="31" t="s">
        <v>36</v>
      </c>
      <c r="B1" s="31"/>
      <c r="C1" s="31"/>
      <c r="D1" s="32" t="s">
        <v>49</v>
      </c>
    </row>
    <row r="2" spans="1:5" s="42" customFormat="1">
      <c r="A2" s="56" t="s">
        <v>37</v>
      </c>
      <c r="B2" s="55" t="s">
        <v>38</v>
      </c>
      <c r="C2" s="57" t="s">
        <v>43</v>
      </c>
      <c r="D2" s="82" t="s">
        <v>40</v>
      </c>
    </row>
    <row r="3" spans="1:5">
      <c r="A3" s="65" t="s">
        <v>42</v>
      </c>
      <c r="B3" s="76"/>
      <c r="C3" s="76"/>
      <c r="D3" s="83"/>
      <c r="E3" s="33"/>
    </row>
    <row r="4" spans="1:5">
      <c r="A4" s="68">
        <v>40914</v>
      </c>
      <c r="B4" s="69">
        <v>0.61211805555555554</v>
      </c>
      <c r="C4" s="72" t="s">
        <v>61</v>
      </c>
      <c r="D4" s="84" t="s">
        <v>45</v>
      </c>
    </row>
    <row r="5" spans="1:5">
      <c r="A5" s="68">
        <v>40929</v>
      </c>
      <c r="B5" s="69">
        <v>0.21827546296296296</v>
      </c>
      <c r="C5" s="71">
        <v>4.8032407407407407E-3</v>
      </c>
      <c r="D5" s="84" t="s">
        <v>46</v>
      </c>
    </row>
    <row r="6" spans="1:5">
      <c r="A6" s="68">
        <v>40931</v>
      </c>
      <c r="B6" s="69">
        <v>6.8530092592592587E-2</v>
      </c>
      <c r="C6" s="72" t="s">
        <v>64</v>
      </c>
      <c r="D6" s="84" t="s">
        <v>65</v>
      </c>
    </row>
    <row r="7" spans="1:5" ht="14">
      <c r="A7" s="78"/>
      <c r="B7" s="79"/>
      <c r="C7" s="80"/>
      <c r="D7" s="85"/>
    </row>
    <row r="8" spans="1:5">
      <c r="A8" s="68">
        <v>40932</v>
      </c>
      <c r="B8" s="69">
        <v>0.52597222222222217</v>
      </c>
      <c r="C8" s="72" t="s">
        <v>66</v>
      </c>
      <c r="D8" s="84" t="s">
        <v>46</v>
      </c>
    </row>
    <row r="9" spans="1:5">
      <c r="A9" s="68">
        <v>40932</v>
      </c>
      <c r="B9" s="69">
        <v>0.71722222222222221</v>
      </c>
      <c r="C9" s="72" t="s">
        <v>67</v>
      </c>
      <c r="D9" s="84" t="s">
        <v>48</v>
      </c>
    </row>
    <row r="10" spans="1:5">
      <c r="A10" s="73"/>
      <c r="B10" s="81"/>
      <c r="C10" s="81"/>
      <c r="D10" s="84"/>
    </row>
    <row r="11" spans="1:5">
      <c r="A11" s="73"/>
      <c r="B11" s="81"/>
      <c r="C11" s="81"/>
      <c r="D11" s="84"/>
    </row>
    <row r="12" spans="1:5" s="37" customFormat="1">
      <c r="A12" s="65" t="s">
        <v>41</v>
      </c>
      <c r="B12" s="42"/>
      <c r="C12" s="42"/>
      <c r="D12" s="86"/>
      <c r="E12" s="42"/>
    </row>
    <row r="13" spans="1:5">
      <c r="A13" s="68">
        <v>40930</v>
      </c>
      <c r="B13" s="69">
        <v>0.71666666666666667</v>
      </c>
      <c r="C13" s="72" t="s">
        <v>62</v>
      </c>
      <c r="D13" s="84" t="s">
        <v>63</v>
      </c>
    </row>
    <row r="14" spans="1:5">
      <c r="D14"/>
    </row>
    <row r="15" spans="1:5">
      <c r="D15"/>
    </row>
    <row r="16" spans="1:5">
      <c r="D16"/>
    </row>
    <row r="17" spans="4:4">
      <c r="D17"/>
    </row>
    <row r="18" spans="4:4">
      <c r="D18"/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C10" sqref="C10"/>
    </sheetView>
  </sheetViews>
  <sheetFormatPr baseColWidth="10" defaultColWidth="8.83203125" defaultRowHeight="13"/>
  <cols>
    <col min="1" max="2" width="12.6640625" customWidth="1"/>
    <col min="3" max="3" width="11.33203125" customWidth="1"/>
    <col min="4" max="4" width="38.33203125" style="36" customWidth="1"/>
    <col min="5" max="5" width="36.6640625" customWidth="1"/>
  </cols>
  <sheetData>
    <row r="1" spans="1:5" ht="25">
      <c r="A1" s="31" t="s">
        <v>36</v>
      </c>
      <c r="B1" s="31"/>
      <c r="C1" s="31"/>
      <c r="D1" s="32" t="s">
        <v>50</v>
      </c>
    </row>
    <row r="2" spans="1:5" s="42" customFormat="1">
      <c r="A2" s="56" t="s">
        <v>37</v>
      </c>
      <c r="B2" s="55" t="s">
        <v>38</v>
      </c>
      <c r="C2" s="57" t="s">
        <v>43</v>
      </c>
      <c r="D2" s="82" t="s">
        <v>40</v>
      </c>
    </row>
    <row r="3" spans="1:5">
      <c r="A3" s="65" t="s">
        <v>42</v>
      </c>
      <c r="B3" s="87"/>
      <c r="C3" s="76"/>
      <c r="D3" s="83"/>
      <c r="E3" s="33"/>
    </row>
    <row r="4" spans="1:5" s="42" customFormat="1">
      <c r="A4" s="73"/>
      <c r="B4" s="74" t="s">
        <v>76</v>
      </c>
      <c r="C4" s="81"/>
      <c r="D4" s="84"/>
    </row>
    <row r="5" spans="1:5" s="42" customFormat="1">
      <c r="A5" s="73"/>
      <c r="B5" s="74"/>
      <c r="C5" s="81"/>
      <c r="D5" s="84"/>
    </row>
    <row r="6" spans="1:5" s="42" customFormat="1">
      <c r="A6" s="65" t="s">
        <v>41</v>
      </c>
      <c r="B6" s="58"/>
      <c r="D6" s="86"/>
    </row>
    <row r="7" spans="1:5" s="42" customFormat="1">
      <c r="A7" s="68">
        <v>40942</v>
      </c>
      <c r="B7" s="69">
        <v>0.36658564814814815</v>
      </c>
      <c r="C7" s="72" t="s">
        <v>68</v>
      </c>
      <c r="D7" s="84" t="s">
        <v>69</v>
      </c>
    </row>
    <row r="8" spans="1:5" s="42" customFormat="1">
      <c r="A8" s="68">
        <v>40960</v>
      </c>
      <c r="B8" s="69">
        <v>0.52357638888888891</v>
      </c>
      <c r="C8" s="72" t="s">
        <v>70</v>
      </c>
      <c r="D8" s="84" t="s">
        <v>71</v>
      </c>
    </row>
    <row r="9" spans="1:5">
      <c r="A9" s="68">
        <v>40961</v>
      </c>
      <c r="B9" s="69">
        <v>0.67921296296296296</v>
      </c>
      <c r="C9" s="72" t="s">
        <v>72</v>
      </c>
      <c r="D9" s="84" t="s">
        <v>44</v>
      </c>
    </row>
    <row r="10" spans="1:5">
      <c r="A10" s="68">
        <v>40963</v>
      </c>
      <c r="B10" s="69">
        <v>0.69048611111111113</v>
      </c>
      <c r="C10" s="72" t="s">
        <v>73</v>
      </c>
      <c r="D10" s="84" t="s">
        <v>44</v>
      </c>
    </row>
    <row r="11" spans="1:5">
      <c r="A11" s="66"/>
      <c r="B11" s="66"/>
      <c r="C11" s="66"/>
      <c r="D11" s="88"/>
    </row>
    <row r="12" spans="1:5">
      <c r="D12" s="89"/>
    </row>
    <row r="13" spans="1:5">
      <c r="D13" s="89"/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R11"/>
  <sheetViews>
    <sheetView workbookViewId="0">
      <selection activeCell="C7" sqref="C7"/>
    </sheetView>
  </sheetViews>
  <sheetFormatPr baseColWidth="10" defaultColWidth="8.83203125" defaultRowHeight="13"/>
  <cols>
    <col min="1" max="2" width="12.6640625" customWidth="1"/>
    <col min="3" max="3" width="10" bestFit="1" customWidth="1"/>
    <col min="4" max="4" width="36.1640625" style="36" customWidth="1"/>
    <col min="5" max="5" width="36" bestFit="1" customWidth="1"/>
  </cols>
  <sheetData>
    <row r="1" spans="1:122" ht="25">
      <c r="A1" s="31" t="s">
        <v>36</v>
      </c>
      <c r="B1" s="31"/>
      <c r="C1" s="31"/>
      <c r="D1" s="32" t="s">
        <v>51</v>
      </c>
    </row>
    <row r="2" spans="1:122" s="42" customFormat="1">
      <c r="A2" s="56" t="s">
        <v>37</v>
      </c>
      <c r="B2" s="55" t="s">
        <v>38</v>
      </c>
      <c r="C2" s="57" t="s">
        <v>43</v>
      </c>
      <c r="D2" s="44" t="s">
        <v>40</v>
      </c>
    </row>
    <row r="3" spans="1:122">
      <c r="A3" s="65" t="s">
        <v>42</v>
      </c>
      <c r="B3" s="66"/>
      <c r="C3" s="66"/>
      <c r="D3" s="67"/>
    </row>
    <row r="4" spans="1:122" s="37" customFormat="1">
      <c r="A4" s="68">
        <v>40976</v>
      </c>
      <c r="B4" s="69">
        <v>0.92600694444444442</v>
      </c>
      <c r="C4" s="71">
        <v>4.8263888888888887E-3</v>
      </c>
      <c r="D4" s="70" t="s">
        <v>71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1:122" s="37" customFormat="1">
      <c r="A5" s="68">
        <v>40999</v>
      </c>
      <c r="B5" s="69">
        <v>0.19518518518518518</v>
      </c>
      <c r="C5" s="72" t="s">
        <v>47</v>
      </c>
      <c r="D5" s="70" t="s">
        <v>46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</row>
    <row r="6" spans="1:122">
      <c r="A6" s="73"/>
      <c r="B6" s="74"/>
      <c r="C6" s="70"/>
      <c r="D6" s="75"/>
    </row>
    <row r="7" spans="1:122">
      <c r="A7" s="73"/>
      <c r="B7" s="74"/>
      <c r="C7" s="70"/>
      <c r="D7" s="75"/>
    </row>
    <row r="8" spans="1:122">
      <c r="A8" s="65" t="s">
        <v>41</v>
      </c>
      <c r="B8" s="42"/>
      <c r="C8" s="51"/>
      <c r="D8" s="64"/>
    </row>
    <row r="9" spans="1:122">
      <c r="A9" s="68">
        <v>40991</v>
      </c>
      <c r="B9" s="69">
        <v>0.64644675925925921</v>
      </c>
      <c r="C9" s="72" t="s">
        <v>74</v>
      </c>
      <c r="D9" s="70" t="s">
        <v>44</v>
      </c>
    </row>
    <row r="10" spans="1:122">
      <c r="A10" s="68">
        <v>40998</v>
      </c>
      <c r="B10" s="69">
        <v>0.54835648148148153</v>
      </c>
      <c r="C10" s="72" t="s">
        <v>75</v>
      </c>
      <c r="D10" s="70" t="s">
        <v>44</v>
      </c>
    </row>
    <row r="11" spans="1:122">
      <c r="A11" s="66"/>
      <c r="B11" s="66"/>
      <c r="C11" s="66"/>
      <c r="D11" s="75"/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C12" sqref="C12"/>
    </sheetView>
  </sheetViews>
  <sheetFormatPr baseColWidth="10" defaultColWidth="8.83203125" defaultRowHeight="13"/>
  <cols>
    <col min="1" max="2" width="12.6640625" customWidth="1"/>
    <col min="3" max="3" width="11.5" customWidth="1"/>
    <col min="4" max="4" width="41.33203125" style="36" customWidth="1"/>
    <col min="5" max="5" width="36.5" customWidth="1"/>
  </cols>
  <sheetData>
    <row r="1" spans="1:5" ht="25">
      <c r="A1" s="31" t="s">
        <v>36</v>
      </c>
      <c r="B1" s="31"/>
      <c r="C1" s="31"/>
      <c r="D1" s="32" t="s">
        <v>52</v>
      </c>
    </row>
    <row r="2" spans="1:5" s="42" customFormat="1">
      <c r="A2" s="56" t="s">
        <v>37</v>
      </c>
      <c r="B2" s="55" t="s">
        <v>38</v>
      </c>
      <c r="C2" s="57" t="s">
        <v>43</v>
      </c>
      <c r="D2" s="44" t="s">
        <v>40</v>
      </c>
    </row>
    <row r="3" spans="1:5">
      <c r="A3" s="65" t="s">
        <v>42</v>
      </c>
      <c r="B3" s="76"/>
      <c r="C3" s="76"/>
      <c r="D3" s="77"/>
      <c r="E3" s="33"/>
    </row>
    <row r="4" spans="1:5">
      <c r="A4" s="90">
        <v>41002</v>
      </c>
      <c r="B4" s="91">
        <v>0.39020833333333332</v>
      </c>
      <c r="C4" s="92" t="s">
        <v>78</v>
      </c>
      <c r="D4" s="92" t="s">
        <v>48</v>
      </c>
    </row>
    <row r="5" spans="1:5">
      <c r="A5" s="90">
        <v>41011</v>
      </c>
      <c r="B5" s="91">
        <v>0.28087962962962965</v>
      </c>
      <c r="C5" s="92" t="s">
        <v>81</v>
      </c>
      <c r="D5" s="92" t="s">
        <v>82</v>
      </c>
    </row>
    <row r="6" spans="1:5">
      <c r="A6" s="90">
        <v>41013</v>
      </c>
      <c r="B6" s="91">
        <v>0.77018518518518519</v>
      </c>
      <c r="C6" s="92" t="s">
        <v>83</v>
      </c>
      <c r="D6" s="92" t="s">
        <v>84</v>
      </c>
    </row>
    <row r="7" spans="1:5">
      <c r="A7" s="90">
        <v>41014</v>
      </c>
      <c r="B7" s="91">
        <v>0.27024305555555556</v>
      </c>
      <c r="C7" s="92" t="s">
        <v>85</v>
      </c>
      <c r="D7" s="92" t="s">
        <v>86</v>
      </c>
    </row>
    <row r="8" spans="1:5">
      <c r="A8" s="90">
        <v>41017</v>
      </c>
      <c r="B8" s="91">
        <v>0.97887731481481477</v>
      </c>
      <c r="C8" s="92" t="s">
        <v>91</v>
      </c>
      <c r="D8" s="92" t="s">
        <v>86</v>
      </c>
    </row>
    <row r="9" spans="1:5">
      <c r="A9" s="90"/>
      <c r="B9" s="91"/>
      <c r="C9" s="92"/>
      <c r="D9" s="92"/>
    </row>
    <row r="10" spans="1:5">
      <c r="A10" s="90">
        <v>41018</v>
      </c>
      <c r="B10" s="91">
        <v>0.60775462962962967</v>
      </c>
      <c r="C10" s="92" t="s">
        <v>95</v>
      </c>
      <c r="D10" s="92" t="s">
        <v>71</v>
      </c>
    </row>
    <row r="11" spans="1:5">
      <c r="A11" s="90">
        <v>41022</v>
      </c>
      <c r="B11" s="91">
        <v>0.52468749999999997</v>
      </c>
      <c r="C11" s="92" t="s">
        <v>78</v>
      </c>
      <c r="D11" s="92" t="s">
        <v>101</v>
      </c>
    </row>
    <row r="12" spans="1:5">
      <c r="A12" s="90">
        <v>41023</v>
      </c>
      <c r="B12" s="91">
        <v>0.76222222222222225</v>
      </c>
      <c r="C12" s="92" t="s">
        <v>104</v>
      </c>
      <c r="D12" s="92" t="s">
        <v>105</v>
      </c>
    </row>
    <row r="13" spans="1:5">
      <c r="A13" s="90"/>
      <c r="B13" s="91"/>
      <c r="C13" s="92"/>
      <c r="D13" s="92"/>
    </row>
    <row r="14" spans="1:5">
      <c r="A14" s="90">
        <v>41026</v>
      </c>
      <c r="B14" s="91">
        <v>0.77741898148148147</v>
      </c>
      <c r="C14" s="92" t="s">
        <v>110</v>
      </c>
      <c r="D14" s="92" t="s">
        <v>71</v>
      </c>
    </row>
    <row r="15" spans="1:5">
      <c r="A15" s="90">
        <v>41029</v>
      </c>
      <c r="B15" s="91">
        <v>0.67013888888888884</v>
      </c>
      <c r="C15" s="92" t="s">
        <v>111</v>
      </c>
      <c r="D15" s="92" t="s">
        <v>112</v>
      </c>
    </row>
    <row r="16" spans="1:5">
      <c r="A16" s="66"/>
      <c r="B16" s="66"/>
      <c r="C16" s="67"/>
      <c r="D16" s="66"/>
    </row>
    <row r="17" spans="1:4">
      <c r="A17" s="65" t="s">
        <v>41</v>
      </c>
      <c r="B17" s="66"/>
      <c r="C17" s="67"/>
      <c r="D17" s="66"/>
    </row>
    <row r="18" spans="1:4">
      <c r="A18" s="90">
        <v>41000</v>
      </c>
      <c r="B18" s="91">
        <v>0.53648148148148145</v>
      </c>
      <c r="C18" s="92" t="s">
        <v>77</v>
      </c>
      <c r="D18" s="92" t="s">
        <v>44</v>
      </c>
    </row>
    <row r="19" spans="1:4">
      <c r="A19" s="90">
        <v>41003</v>
      </c>
      <c r="B19" s="91">
        <v>0.93086805555555552</v>
      </c>
      <c r="C19" s="92" t="s">
        <v>79</v>
      </c>
      <c r="D19" s="92" t="s">
        <v>48</v>
      </c>
    </row>
    <row r="20" spans="1:4">
      <c r="A20" s="90">
        <v>41010</v>
      </c>
      <c r="B20" s="91">
        <v>0.5436805555555555</v>
      </c>
      <c r="C20" s="92" t="s">
        <v>80</v>
      </c>
      <c r="D20" s="92" t="s">
        <v>44</v>
      </c>
    </row>
    <row r="21" spans="1:4">
      <c r="A21" s="90">
        <v>41015</v>
      </c>
      <c r="B21" s="91">
        <v>0.17901620370370369</v>
      </c>
      <c r="C21" s="92" t="s">
        <v>87</v>
      </c>
      <c r="D21" s="92" t="s">
        <v>88</v>
      </c>
    </row>
    <row r="22" spans="1:4">
      <c r="A22" s="90">
        <v>41016</v>
      </c>
      <c r="B22" s="91">
        <v>0.38710648148148147</v>
      </c>
      <c r="C22" s="92" t="s">
        <v>89</v>
      </c>
      <c r="D22" s="92" t="s">
        <v>84</v>
      </c>
    </row>
    <row r="23" spans="1:4">
      <c r="A23" s="90">
        <v>41016</v>
      </c>
      <c r="B23" s="91">
        <v>0.77732638888888894</v>
      </c>
      <c r="C23" s="92" t="s">
        <v>90</v>
      </c>
      <c r="D23" s="92" t="s">
        <v>44</v>
      </c>
    </row>
    <row r="24" spans="1:4">
      <c r="A24" s="90">
        <v>41017</v>
      </c>
      <c r="B24" s="91">
        <v>0.20287037037037037</v>
      </c>
      <c r="C24" s="92" t="s">
        <v>91</v>
      </c>
      <c r="D24" s="92" t="s">
        <v>88</v>
      </c>
    </row>
    <row r="25" spans="1:4">
      <c r="A25" s="90">
        <v>41017</v>
      </c>
      <c r="B25" s="91">
        <v>0.5196412037037037</v>
      </c>
      <c r="C25" s="92" t="s">
        <v>92</v>
      </c>
      <c r="D25" s="92" t="s">
        <v>93</v>
      </c>
    </row>
    <row r="26" spans="1:4">
      <c r="A26" s="90">
        <v>41018</v>
      </c>
      <c r="B26" s="91">
        <v>0.44540509259259259</v>
      </c>
      <c r="C26" s="92" t="s">
        <v>94</v>
      </c>
      <c r="D26" s="92" t="s">
        <v>44</v>
      </c>
    </row>
    <row r="27" spans="1:4">
      <c r="A27" s="90">
        <v>41019</v>
      </c>
      <c r="B27" s="91">
        <v>0.79251157407407402</v>
      </c>
      <c r="C27" s="92" t="s">
        <v>96</v>
      </c>
      <c r="D27" s="92" t="s">
        <v>97</v>
      </c>
    </row>
    <row r="28" spans="1:4">
      <c r="A28" s="90">
        <v>41020</v>
      </c>
      <c r="B28" s="91">
        <v>0.37670138888888888</v>
      </c>
      <c r="C28" s="92" t="s">
        <v>98</v>
      </c>
      <c r="D28" s="92" t="s">
        <v>44</v>
      </c>
    </row>
    <row r="29" spans="1:4">
      <c r="A29" s="90">
        <v>41020</v>
      </c>
      <c r="B29" s="91">
        <v>0.47061342592592592</v>
      </c>
      <c r="C29" s="92" t="s">
        <v>99</v>
      </c>
      <c r="D29" s="92" t="s">
        <v>44</v>
      </c>
    </row>
    <row r="30" spans="1:4">
      <c r="A30" s="90">
        <v>41021</v>
      </c>
      <c r="B30" s="91">
        <v>0.67021990740740744</v>
      </c>
      <c r="C30" s="92" t="s">
        <v>91</v>
      </c>
      <c r="D30" s="92" t="s">
        <v>48</v>
      </c>
    </row>
    <row r="31" spans="1:4">
      <c r="A31" s="90">
        <v>41021</v>
      </c>
      <c r="B31" s="91">
        <v>0.77039351851851856</v>
      </c>
      <c r="C31" s="92" t="s">
        <v>100</v>
      </c>
      <c r="D31" s="92" t="s">
        <v>44</v>
      </c>
    </row>
    <row r="32" spans="1:4">
      <c r="A32" s="90">
        <v>41023</v>
      </c>
      <c r="B32" s="91">
        <v>0.64079861111111114</v>
      </c>
      <c r="C32" s="92" t="s">
        <v>102</v>
      </c>
      <c r="D32" s="92" t="s">
        <v>103</v>
      </c>
    </row>
    <row r="33" spans="1:4">
      <c r="A33" s="90">
        <v>41023</v>
      </c>
      <c r="B33" s="91">
        <v>0.78753472222222221</v>
      </c>
      <c r="C33" s="92" t="s">
        <v>106</v>
      </c>
      <c r="D33" s="92" t="s">
        <v>44</v>
      </c>
    </row>
    <row r="34" spans="1:4">
      <c r="A34" s="90">
        <v>41024</v>
      </c>
      <c r="B34" s="91">
        <v>0.68942129629629634</v>
      </c>
      <c r="C34" s="92" t="s">
        <v>107</v>
      </c>
      <c r="D34" s="92" t="s">
        <v>44</v>
      </c>
    </row>
    <row r="35" spans="1:4">
      <c r="A35" s="90">
        <v>41026</v>
      </c>
      <c r="B35" s="91">
        <v>0.2615972222222222</v>
      </c>
      <c r="C35" s="92" t="s">
        <v>108</v>
      </c>
      <c r="D35" s="92" t="s">
        <v>109</v>
      </c>
    </row>
    <row r="36" spans="1:4">
      <c r="A36" s="90">
        <v>41028</v>
      </c>
      <c r="B36" s="91">
        <v>0.40483796296296298</v>
      </c>
      <c r="C36" s="92" t="s">
        <v>106</v>
      </c>
      <c r="D36" s="92" t="s">
        <v>44</v>
      </c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3"/>
  <sheetViews>
    <sheetView topLeftCell="A3" workbookViewId="0">
      <selection activeCell="C17" sqref="C17"/>
    </sheetView>
  </sheetViews>
  <sheetFormatPr baseColWidth="10" defaultColWidth="8.83203125" defaultRowHeight="13"/>
  <cols>
    <col min="1" max="2" width="12.6640625" customWidth="1"/>
    <col min="3" max="3" width="10.6640625" customWidth="1"/>
    <col min="4" max="4" width="37.33203125" style="36" customWidth="1"/>
    <col min="5" max="5" width="39.83203125" customWidth="1"/>
  </cols>
  <sheetData>
    <row r="1" spans="1:5" ht="25">
      <c r="A1" s="31" t="s">
        <v>36</v>
      </c>
      <c r="B1" s="31"/>
      <c r="C1" s="31"/>
      <c r="D1" s="32" t="s">
        <v>53</v>
      </c>
    </row>
    <row r="2" spans="1:5" s="42" customFormat="1">
      <c r="A2" s="56" t="s">
        <v>37</v>
      </c>
      <c r="B2" s="55" t="s">
        <v>38</v>
      </c>
      <c r="C2" s="57" t="s">
        <v>43</v>
      </c>
      <c r="D2" s="44" t="s">
        <v>40</v>
      </c>
    </row>
    <row r="3" spans="1:5" s="42" customFormat="1">
      <c r="A3" s="65" t="s">
        <v>42</v>
      </c>
      <c r="B3" s="44"/>
      <c r="C3" s="44"/>
      <c r="D3" s="46"/>
      <c r="E3" s="44"/>
    </row>
    <row r="4" spans="1:5" s="42" customFormat="1" ht="14">
      <c r="A4" s="78">
        <v>41030</v>
      </c>
      <c r="B4" s="94">
        <v>0.25817129629629632</v>
      </c>
      <c r="C4" s="80" t="s">
        <v>75</v>
      </c>
      <c r="D4" s="80" t="s">
        <v>45</v>
      </c>
    </row>
    <row r="5" spans="1:5" s="42" customFormat="1" ht="14">
      <c r="A5" s="78">
        <v>41030</v>
      </c>
      <c r="B5" s="94">
        <v>0.5043171296296296</v>
      </c>
      <c r="C5" s="80" t="s">
        <v>113</v>
      </c>
      <c r="D5" s="80" t="s">
        <v>84</v>
      </c>
    </row>
    <row r="6" spans="1:5" ht="14">
      <c r="A6" s="78">
        <v>41037</v>
      </c>
      <c r="B6" s="94">
        <v>0.32711805555555556</v>
      </c>
      <c r="C6" s="95">
        <v>5.2662037037037035E-3</v>
      </c>
      <c r="D6" s="80" t="s">
        <v>46</v>
      </c>
    </row>
    <row r="7" spans="1:5" ht="14">
      <c r="A7" s="78">
        <v>41037</v>
      </c>
      <c r="B7" s="94">
        <v>0.36701388888888886</v>
      </c>
      <c r="C7" s="95">
        <v>5.185185185185185E-3</v>
      </c>
      <c r="D7" s="80" t="s">
        <v>103</v>
      </c>
    </row>
    <row r="8" spans="1:5" ht="14">
      <c r="A8" s="78">
        <v>41042</v>
      </c>
      <c r="B8" s="94">
        <v>0.82344907407407408</v>
      </c>
      <c r="C8" s="80" t="s">
        <v>126</v>
      </c>
      <c r="D8" s="80" t="s">
        <v>109</v>
      </c>
    </row>
    <row r="9" spans="1:5" ht="14">
      <c r="A9" s="78">
        <v>41044</v>
      </c>
      <c r="B9" s="94">
        <v>0.44700231481481484</v>
      </c>
      <c r="C9" s="80" t="s">
        <v>129</v>
      </c>
      <c r="D9" s="80" t="s">
        <v>84</v>
      </c>
    </row>
    <row r="10" spans="1:5" ht="14">
      <c r="A10" s="78"/>
      <c r="B10" s="94"/>
      <c r="C10" s="80"/>
      <c r="D10" s="80"/>
    </row>
    <row r="11" spans="1:5" ht="14">
      <c r="A11" s="78">
        <v>41048</v>
      </c>
      <c r="B11" s="94">
        <v>0.37189814814814814</v>
      </c>
      <c r="C11" s="80" t="s">
        <v>132</v>
      </c>
      <c r="D11" s="80" t="s">
        <v>46</v>
      </c>
    </row>
    <row r="12" spans="1:5">
      <c r="A12" s="73"/>
      <c r="B12" s="74"/>
      <c r="C12" s="70"/>
      <c r="D12" s="42"/>
    </row>
    <row r="13" spans="1:5">
      <c r="A13" s="65" t="s">
        <v>41</v>
      </c>
      <c r="B13" s="52"/>
      <c r="C13" s="53"/>
      <c r="D13" s="52"/>
    </row>
    <row r="14" spans="1:5" s="42" customFormat="1" ht="14">
      <c r="A14" s="78">
        <v>41030</v>
      </c>
      <c r="B14" s="94">
        <v>0.73527777777777781</v>
      </c>
      <c r="C14" s="80" t="s">
        <v>114</v>
      </c>
      <c r="D14" s="80" t="s">
        <v>44</v>
      </c>
    </row>
    <row r="15" spans="1:5" s="42" customFormat="1" ht="14">
      <c r="A15" s="78">
        <v>41030</v>
      </c>
      <c r="B15" s="94">
        <v>0.75137731481481485</v>
      </c>
      <c r="C15" s="80" t="s">
        <v>115</v>
      </c>
      <c r="D15" s="80" t="s">
        <v>44</v>
      </c>
    </row>
    <row r="16" spans="1:5" s="42" customFormat="1" ht="14">
      <c r="A16" s="78">
        <v>41031</v>
      </c>
      <c r="B16" s="94">
        <v>0.37689814814814815</v>
      </c>
      <c r="C16" s="80" t="s">
        <v>116</v>
      </c>
      <c r="D16" s="80" t="s">
        <v>44</v>
      </c>
    </row>
    <row r="17" spans="1:4" s="42" customFormat="1" ht="14">
      <c r="A17" s="78">
        <v>41032</v>
      </c>
      <c r="B17" s="94">
        <v>0.74349537037037039</v>
      </c>
      <c r="C17" s="80" t="s">
        <v>117</v>
      </c>
      <c r="D17" s="80" t="s">
        <v>44</v>
      </c>
    </row>
    <row r="18" spans="1:4" s="42" customFormat="1" ht="14">
      <c r="A18" s="78">
        <v>41034</v>
      </c>
      <c r="B18" s="94">
        <v>0.5564930555555555</v>
      </c>
      <c r="C18" s="80" t="s">
        <v>118</v>
      </c>
      <c r="D18" s="80" t="s">
        <v>44</v>
      </c>
    </row>
    <row r="19" spans="1:4" s="42" customFormat="1" ht="14">
      <c r="A19" s="78">
        <v>41035</v>
      </c>
      <c r="B19" s="94">
        <v>0.69540509259259264</v>
      </c>
      <c r="C19" s="80" t="s">
        <v>119</v>
      </c>
      <c r="D19" s="80" t="s">
        <v>44</v>
      </c>
    </row>
    <row r="20" spans="1:4" ht="14">
      <c r="A20" s="78">
        <v>41035</v>
      </c>
      <c r="B20" s="94">
        <v>0.9068518518518518</v>
      </c>
      <c r="C20" s="80" t="s">
        <v>80</v>
      </c>
      <c r="D20" s="80" t="s">
        <v>44</v>
      </c>
    </row>
    <row r="21" spans="1:4" ht="14">
      <c r="A21" s="78">
        <v>41036</v>
      </c>
      <c r="B21" s="94">
        <v>0.46780092592592593</v>
      </c>
      <c r="C21" s="80" t="s">
        <v>120</v>
      </c>
      <c r="D21" s="80" t="s">
        <v>88</v>
      </c>
    </row>
    <row r="22" spans="1:4" ht="14">
      <c r="A22" s="78">
        <v>41037</v>
      </c>
      <c r="B22" s="94">
        <v>0.93540509259259264</v>
      </c>
      <c r="C22" s="80" t="s">
        <v>121</v>
      </c>
      <c r="D22" s="80" t="s">
        <v>44</v>
      </c>
    </row>
    <row r="23" spans="1:4" ht="14">
      <c r="A23" s="78">
        <v>41039</v>
      </c>
      <c r="B23" s="94">
        <v>0.67640046296296297</v>
      </c>
      <c r="C23" s="80" t="s">
        <v>122</v>
      </c>
      <c r="D23" s="80" t="s">
        <v>44</v>
      </c>
    </row>
    <row r="24" spans="1:4" ht="14">
      <c r="A24" s="78">
        <v>41039</v>
      </c>
      <c r="B24" s="94">
        <v>0.78944444444444439</v>
      </c>
      <c r="C24" s="80" t="s">
        <v>123</v>
      </c>
      <c r="D24" s="80" t="s">
        <v>44</v>
      </c>
    </row>
    <row r="25" spans="1:4" ht="14">
      <c r="A25" s="78">
        <v>41040</v>
      </c>
      <c r="B25" s="94">
        <v>0.17275462962962962</v>
      </c>
      <c r="C25" s="80" t="s">
        <v>124</v>
      </c>
      <c r="D25" s="80" t="s">
        <v>63</v>
      </c>
    </row>
    <row r="26" spans="1:4" ht="14">
      <c r="A26" s="78">
        <v>41042</v>
      </c>
      <c r="B26" s="94">
        <v>0.80150462962962965</v>
      </c>
      <c r="C26" s="80" t="s">
        <v>125</v>
      </c>
      <c r="D26" s="80" t="s">
        <v>44</v>
      </c>
    </row>
    <row r="27" spans="1:4" ht="14">
      <c r="A27" s="78">
        <v>41043</v>
      </c>
      <c r="B27" s="94">
        <v>0.4105787037037037</v>
      </c>
      <c r="C27" s="80" t="s">
        <v>127</v>
      </c>
      <c r="D27" s="80" t="s">
        <v>44</v>
      </c>
    </row>
    <row r="28" spans="1:4" ht="14">
      <c r="A28" s="78">
        <v>41043</v>
      </c>
      <c r="B28" s="94">
        <v>0.84738425925925931</v>
      </c>
      <c r="C28" s="80" t="s">
        <v>128</v>
      </c>
      <c r="D28" s="80" t="s">
        <v>63</v>
      </c>
    </row>
    <row r="29" spans="1:4" ht="14">
      <c r="A29" s="78">
        <v>41045</v>
      </c>
      <c r="B29" s="94">
        <v>0.3011226851851852</v>
      </c>
      <c r="C29" s="80" t="s">
        <v>130</v>
      </c>
      <c r="D29" s="80" t="s">
        <v>44</v>
      </c>
    </row>
    <row r="30" spans="1:4" ht="14">
      <c r="A30" s="78">
        <v>41047</v>
      </c>
      <c r="B30" s="94">
        <v>0.70762731481481478</v>
      </c>
      <c r="C30" s="80" t="s">
        <v>131</v>
      </c>
      <c r="D30" s="80" t="s">
        <v>44</v>
      </c>
    </row>
    <row r="31" spans="1:4" ht="14">
      <c r="A31" s="78">
        <v>41048</v>
      </c>
      <c r="B31" s="94">
        <v>3.4062500000000002E-2</v>
      </c>
      <c r="C31" s="80" t="s">
        <v>132</v>
      </c>
      <c r="D31" s="80" t="s">
        <v>101</v>
      </c>
    </row>
    <row r="32" spans="1:4" ht="14">
      <c r="A32" s="78">
        <v>41050</v>
      </c>
      <c r="B32" s="94">
        <v>0.63027777777777783</v>
      </c>
      <c r="C32" s="80" t="s">
        <v>133</v>
      </c>
      <c r="D32" s="80" t="s">
        <v>44</v>
      </c>
    </row>
    <row r="33" spans="1:5" ht="14">
      <c r="A33" s="78">
        <v>41051</v>
      </c>
      <c r="B33" s="94">
        <v>0.67097222222222219</v>
      </c>
      <c r="C33" s="80" t="s">
        <v>134</v>
      </c>
      <c r="D33" s="80" t="s">
        <v>44</v>
      </c>
    </row>
    <row r="34" spans="1:5" ht="14">
      <c r="A34" s="78">
        <v>41053</v>
      </c>
      <c r="B34" s="94">
        <v>0.42304398148148148</v>
      </c>
      <c r="C34" s="80" t="s">
        <v>135</v>
      </c>
      <c r="D34" s="80" t="s">
        <v>97</v>
      </c>
    </row>
    <row r="35" spans="1:5" ht="14">
      <c r="A35" s="78">
        <v>41053</v>
      </c>
      <c r="B35" s="94">
        <v>0.84179398148148143</v>
      </c>
      <c r="C35" s="80" t="s">
        <v>136</v>
      </c>
      <c r="D35" s="80" t="s">
        <v>44</v>
      </c>
    </row>
    <row r="36" spans="1:5" ht="14">
      <c r="A36" s="78">
        <v>41054</v>
      </c>
      <c r="B36" s="94">
        <v>0.83496527777777774</v>
      </c>
      <c r="C36" s="80" t="s">
        <v>137</v>
      </c>
      <c r="D36" s="80" t="s">
        <v>44</v>
      </c>
    </row>
    <row r="37" spans="1:5" ht="14">
      <c r="A37" s="78">
        <v>41055</v>
      </c>
      <c r="B37" s="94">
        <v>0.28642361111111109</v>
      </c>
      <c r="C37" s="80" t="s">
        <v>138</v>
      </c>
      <c r="D37" s="80" t="s">
        <v>44</v>
      </c>
    </row>
    <row r="38" spans="1:5" ht="14">
      <c r="A38" s="78">
        <v>41055</v>
      </c>
      <c r="B38" s="94">
        <v>0.80054398148148154</v>
      </c>
      <c r="C38" s="80" t="s">
        <v>139</v>
      </c>
      <c r="D38" s="80" t="s">
        <v>140</v>
      </c>
    </row>
    <row r="39" spans="1:5" ht="14">
      <c r="A39" s="78">
        <v>41059</v>
      </c>
      <c r="B39" s="94">
        <v>0.7474305555555556</v>
      </c>
      <c r="C39" s="80" t="s">
        <v>141</v>
      </c>
      <c r="D39" s="80" t="s">
        <v>44</v>
      </c>
    </row>
    <row r="40" spans="1:5">
      <c r="A40" s="47"/>
      <c r="B40" s="48"/>
      <c r="C40" s="49"/>
      <c r="D40" s="50"/>
      <c r="E40" s="42"/>
    </row>
    <row r="41" spans="1:5">
      <c r="A41" s="47"/>
      <c r="B41" s="48"/>
      <c r="C41" s="49"/>
      <c r="D41" s="50"/>
      <c r="E41" s="42"/>
    </row>
    <row r="42" spans="1:5">
      <c r="A42" s="47"/>
      <c r="B42" s="48"/>
      <c r="C42" s="49"/>
      <c r="D42" s="50"/>
      <c r="E42" s="42"/>
    </row>
    <row r="43" spans="1:5">
      <c r="A43" s="47"/>
      <c r="B43" s="48"/>
      <c r="C43" s="49"/>
      <c r="D43" s="50"/>
      <c r="E43" s="42"/>
    </row>
    <row r="44" spans="1:5">
      <c r="A44" s="47"/>
      <c r="B44" s="48"/>
      <c r="C44" s="49"/>
      <c r="D44" s="50"/>
      <c r="E44" s="42"/>
    </row>
    <row r="45" spans="1:5">
      <c r="A45" s="47"/>
      <c r="B45" s="48"/>
      <c r="C45" s="49"/>
      <c r="D45" s="50"/>
      <c r="E45" s="42"/>
    </row>
    <row r="46" spans="1:5">
      <c r="A46" s="47"/>
      <c r="B46" s="48"/>
      <c r="C46" s="49"/>
      <c r="D46" s="50"/>
      <c r="E46" s="42"/>
    </row>
    <row r="47" spans="1:5">
      <c r="A47" s="47"/>
      <c r="B47" s="48"/>
      <c r="C47" s="49"/>
      <c r="D47" s="50"/>
      <c r="E47" s="42"/>
    </row>
    <row r="48" spans="1:5">
      <c r="A48" s="47"/>
      <c r="B48" s="48"/>
      <c r="C48" s="49"/>
      <c r="D48" s="50"/>
      <c r="E48" s="42"/>
    </row>
    <row r="49" spans="1:5">
      <c r="A49" s="47"/>
      <c r="B49" s="48"/>
      <c r="C49" s="49"/>
      <c r="D49" s="50"/>
      <c r="E49" s="42"/>
    </row>
    <row r="50" spans="1:5">
      <c r="A50" s="58"/>
      <c r="B50" s="42"/>
      <c r="C50" s="42"/>
      <c r="D50" s="51"/>
      <c r="E50" s="42"/>
    </row>
    <row r="51" spans="1:5">
      <c r="A51" s="58"/>
      <c r="B51" s="42"/>
      <c r="C51" s="42"/>
      <c r="D51" s="51"/>
      <c r="E51" s="42"/>
    </row>
    <row r="52" spans="1:5">
      <c r="A52" s="41"/>
    </row>
    <row r="53" spans="1:5">
      <c r="A53" s="41"/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>
      <selection activeCell="C23" sqref="C23"/>
    </sheetView>
  </sheetViews>
  <sheetFormatPr baseColWidth="10" defaultColWidth="8.83203125" defaultRowHeight="13"/>
  <cols>
    <col min="1" max="2" width="12.6640625" customWidth="1"/>
    <col min="3" max="3" width="11.1640625" customWidth="1"/>
    <col min="4" max="4" width="39.6640625" style="36" customWidth="1"/>
    <col min="5" max="5" width="38" customWidth="1"/>
  </cols>
  <sheetData>
    <row r="1" spans="1:5" ht="25">
      <c r="A1" s="31" t="s">
        <v>36</v>
      </c>
      <c r="B1" s="31"/>
      <c r="C1" s="31"/>
      <c r="D1" s="32" t="s">
        <v>54</v>
      </c>
    </row>
    <row r="2" spans="1:5" s="42" customFormat="1">
      <c r="A2" s="54" t="s">
        <v>37</v>
      </c>
      <c r="B2" s="55" t="s">
        <v>38</v>
      </c>
      <c r="C2" s="57" t="s">
        <v>43</v>
      </c>
      <c r="D2" s="44" t="s">
        <v>40</v>
      </c>
    </row>
    <row r="3" spans="1:5">
      <c r="A3" s="65" t="s">
        <v>42</v>
      </c>
      <c r="B3" s="76"/>
      <c r="C3" s="76"/>
      <c r="D3" s="77"/>
      <c r="E3" s="33"/>
    </row>
    <row r="4" spans="1:5" ht="14">
      <c r="A4" s="78">
        <v>41062</v>
      </c>
      <c r="B4" s="79">
        <v>0.71431712962962968</v>
      </c>
      <c r="C4" s="80" t="s">
        <v>143</v>
      </c>
      <c r="D4" s="80" t="s">
        <v>84</v>
      </c>
    </row>
    <row r="5" spans="1:5" ht="14">
      <c r="A5" s="78">
        <v>41063</v>
      </c>
      <c r="B5" s="79">
        <v>0.74745370370370368</v>
      </c>
      <c r="C5" s="80" t="s">
        <v>144</v>
      </c>
      <c r="D5" s="80" t="s">
        <v>88</v>
      </c>
    </row>
    <row r="6" spans="1:5" ht="14">
      <c r="A6" s="78">
        <v>41081</v>
      </c>
      <c r="B6" s="79">
        <v>0.60736111111111113</v>
      </c>
      <c r="C6" s="80" t="s">
        <v>159</v>
      </c>
      <c r="D6" s="80" t="s">
        <v>88</v>
      </c>
    </row>
    <row r="7" spans="1:5" ht="14">
      <c r="A7" s="78">
        <v>41085</v>
      </c>
      <c r="B7" s="79">
        <v>0.70370370370370372</v>
      </c>
      <c r="C7" s="80" t="s">
        <v>163</v>
      </c>
      <c r="D7" s="80" t="s">
        <v>88</v>
      </c>
    </row>
    <row r="8" spans="1:5" ht="14">
      <c r="A8" s="78">
        <v>41086</v>
      </c>
      <c r="B8" s="79">
        <v>0.10131944444444445</v>
      </c>
      <c r="C8" s="80" t="s">
        <v>165</v>
      </c>
      <c r="D8" s="80" t="s">
        <v>166</v>
      </c>
    </row>
    <row r="9" spans="1:5">
      <c r="A9" s="96"/>
      <c r="B9" s="97"/>
      <c r="C9" s="98"/>
      <c r="D9" s="66"/>
    </row>
    <row r="10" spans="1:5">
      <c r="A10" s="99"/>
      <c r="B10" s="60"/>
      <c r="C10" s="93"/>
      <c r="D10" s="66"/>
    </row>
    <row r="11" spans="1:5">
      <c r="A11" s="65" t="s">
        <v>41</v>
      </c>
      <c r="B11" s="59"/>
      <c r="C11" s="93"/>
      <c r="D11" s="93"/>
    </row>
    <row r="12" spans="1:5" ht="14">
      <c r="A12" s="78">
        <v>41061</v>
      </c>
      <c r="B12" s="79">
        <v>1.2962962962962963E-3</v>
      </c>
      <c r="C12" s="80" t="s">
        <v>142</v>
      </c>
      <c r="D12" s="80" t="s">
        <v>45</v>
      </c>
    </row>
    <row r="13" spans="1:5" ht="14">
      <c r="A13" s="78">
        <v>41064</v>
      </c>
      <c r="B13" s="79">
        <v>0.4828587962962963</v>
      </c>
      <c r="C13" s="80" t="s">
        <v>145</v>
      </c>
      <c r="D13" s="80" t="s">
        <v>44</v>
      </c>
    </row>
    <row r="14" spans="1:5" ht="14">
      <c r="A14" s="78">
        <v>41066</v>
      </c>
      <c r="B14" s="79">
        <v>0.49466435185185187</v>
      </c>
      <c r="C14" s="80" t="s">
        <v>146</v>
      </c>
      <c r="D14" s="80" t="s">
        <v>88</v>
      </c>
    </row>
    <row r="15" spans="1:5" ht="14">
      <c r="A15" s="78">
        <v>41067</v>
      </c>
      <c r="B15" s="79">
        <v>0.37498842592592591</v>
      </c>
      <c r="C15" s="80" t="s">
        <v>147</v>
      </c>
      <c r="D15" s="80" t="s">
        <v>44</v>
      </c>
    </row>
    <row r="16" spans="1:5" ht="14">
      <c r="A16" s="78">
        <v>41072</v>
      </c>
      <c r="B16" s="79">
        <v>0.37611111111111112</v>
      </c>
      <c r="C16" s="80" t="s">
        <v>148</v>
      </c>
      <c r="D16" s="80" t="s">
        <v>97</v>
      </c>
    </row>
    <row r="17" spans="1:4" ht="14">
      <c r="A17" s="78">
        <v>41072</v>
      </c>
      <c r="B17" s="79">
        <v>0.84960648148148143</v>
      </c>
      <c r="C17" s="80" t="s">
        <v>149</v>
      </c>
      <c r="D17" s="80" t="s">
        <v>44</v>
      </c>
    </row>
    <row r="18" spans="1:4" ht="14">
      <c r="A18" s="78">
        <v>41073</v>
      </c>
      <c r="B18" s="79">
        <v>0.16069444444444445</v>
      </c>
      <c r="C18" s="80" t="s">
        <v>150</v>
      </c>
      <c r="D18" s="80" t="s">
        <v>151</v>
      </c>
    </row>
    <row r="19" spans="1:4" ht="14">
      <c r="A19" s="78">
        <v>41075</v>
      </c>
      <c r="B19" s="79">
        <v>0.36964120370370368</v>
      </c>
      <c r="C19" s="80" t="s">
        <v>152</v>
      </c>
      <c r="D19" s="80" t="s">
        <v>44</v>
      </c>
    </row>
    <row r="20" spans="1:4" ht="14">
      <c r="A20" s="78">
        <v>41076</v>
      </c>
      <c r="B20" s="79">
        <v>0.46789351851851851</v>
      </c>
      <c r="C20" s="80" t="s">
        <v>153</v>
      </c>
      <c r="D20" s="80" t="s">
        <v>44</v>
      </c>
    </row>
    <row r="21" spans="1:4" ht="14">
      <c r="A21" s="78">
        <v>41077</v>
      </c>
      <c r="B21" s="79">
        <v>0.86586805555555557</v>
      </c>
      <c r="C21" s="80" t="s">
        <v>154</v>
      </c>
      <c r="D21" s="80" t="s">
        <v>44</v>
      </c>
    </row>
    <row r="22" spans="1:4" ht="14">
      <c r="A22" s="78">
        <v>41078</v>
      </c>
      <c r="B22" s="79">
        <v>0.33137731481481481</v>
      </c>
      <c r="C22" s="80" t="s">
        <v>155</v>
      </c>
      <c r="D22" s="80" t="s">
        <v>44</v>
      </c>
    </row>
    <row r="23" spans="1:4" ht="14">
      <c r="A23" s="78">
        <v>41080</v>
      </c>
      <c r="B23" s="79">
        <v>0.36163194444444446</v>
      </c>
      <c r="C23" s="80" t="s">
        <v>156</v>
      </c>
      <c r="D23" s="80" t="s">
        <v>44</v>
      </c>
    </row>
    <row r="24" spans="1:4" ht="14">
      <c r="A24" s="78">
        <v>41080</v>
      </c>
      <c r="B24" s="79">
        <v>0.3984375</v>
      </c>
      <c r="C24" s="80" t="s">
        <v>157</v>
      </c>
      <c r="D24" s="80" t="s">
        <v>44</v>
      </c>
    </row>
    <row r="25" spans="1:4" ht="14">
      <c r="A25" s="78">
        <v>41080</v>
      </c>
      <c r="B25" s="79">
        <v>0.41302083333333334</v>
      </c>
      <c r="C25" s="80" t="s">
        <v>158</v>
      </c>
      <c r="D25" s="80" t="s">
        <v>112</v>
      </c>
    </row>
    <row r="26" spans="1:4" ht="14">
      <c r="A26" s="78">
        <v>41081</v>
      </c>
      <c r="B26" s="79">
        <v>0.81777777777777783</v>
      </c>
      <c r="C26" s="80" t="s">
        <v>160</v>
      </c>
      <c r="D26" s="80" t="s">
        <v>44</v>
      </c>
    </row>
    <row r="27" spans="1:4" ht="14">
      <c r="A27" s="78">
        <v>41082</v>
      </c>
      <c r="B27" s="79">
        <v>0.45067129629629632</v>
      </c>
      <c r="C27" s="80" t="s">
        <v>161</v>
      </c>
      <c r="D27" s="80" t="s">
        <v>97</v>
      </c>
    </row>
    <row r="28" spans="1:4" ht="14">
      <c r="A28" s="78">
        <v>41084</v>
      </c>
      <c r="B28" s="79">
        <v>0.54621527777777779</v>
      </c>
      <c r="C28" s="80" t="s">
        <v>162</v>
      </c>
      <c r="D28" s="80" t="s">
        <v>97</v>
      </c>
    </row>
    <row r="29" spans="1:4" ht="14">
      <c r="A29" s="78">
        <v>41085</v>
      </c>
      <c r="B29" s="79">
        <v>0.86844907407407412</v>
      </c>
      <c r="C29" s="80" t="s">
        <v>164</v>
      </c>
      <c r="D29" s="80" t="s">
        <v>88</v>
      </c>
    </row>
    <row r="30" spans="1:4" ht="14">
      <c r="A30" s="78">
        <v>41087</v>
      </c>
      <c r="B30" s="79">
        <v>0.64633101851851849</v>
      </c>
      <c r="C30" s="80" t="s">
        <v>167</v>
      </c>
      <c r="D30" s="80" t="s">
        <v>44</v>
      </c>
    </row>
    <row r="31" spans="1:4" ht="14">
      <c r="A31" s="78">
        <v>41088</v>
      </c>
      <c r="B31" s="79">
        <v>0.29515046296296299</v>
      </c>
      <c r="C31" s="80" t="s">
        <v>168</v>
      </c>
      <c r="D31" s="80" t="s">
        <v>44</v>
      </c>
    </row>
    <row r="32" spans="1:4" ht="14">
      <c r="A32" s="78">
        <v>41089</v>
      </c>
      <c r="B32" s="79">
        <v>0.42200231481481482</v>
      </c>
      <c r="C32" s="80" t="s">
        <v>169</v>
      </c>
      <c r="D32" s="80" t="s">
        <v>44</v>
      </c>
    </row>
    <row r="33" spans="1:4" ht="14">
      <c r="A33" s="78">
        <v>41089</v>
      </c>
      <c r="B33" s="79">
        <v>0.56784722222222217</v>
      </c>
      <c r="C33" s="80" t="s">
        <v>170</v>
      </c>
      <c r="D33" s="80" t="s">
        <v>97</v>
      </c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C16" sqref="C16"/>
    </sheetView>
  </sheetViews>
  <sheetFormatPr baseColWidth="10" defaultColWidth="8.83203125" defaultRowHeight="13"/>
  <cols>
    <col min="1" max="2" width="12.6640625" customWidth="1"/>
    <col min="3" max="3" width="10.83203125" customWidth="1"/>
    <col min="4" max="4" width="42.33203125" customWidth="1"/>
    <col min="5" max="5" width="29.83203125" bestFit="1" customWidth="1"/>
  </cols>
  <sheetData>
    <row r="1" spans="1:5" ht="25">
      <c r="A1" s="31" t="s">
        <v>36</v>
      </c>
      <c r="B1" s="31"/>
      <c r="C1" s="31"/>
      <c r="D1" s="32" t="s">
        <v>55</v>
      </c>
    </row>
    <row r="2" spans="1:5">
      <c r="A2" s="56" t="s">
        <v>37</v>
      </c>
      <c r="B2" s="55" t="s">
        <v>38</v>
      </c>
      <c r="C2" s="57" t="s">
        <v>43</v>
      </c>
      <c r="D2" s="44" t="s">
        <v>40</v>
      </c>
    </row>
    <row r="3" spans="1:5">
      <c r="A3" s="65" t="s">
        <v>42</v>
      </c>
      <c r="B3" s="76"/>
      <c r="C3" s="76"/>
      <c r="D3" s="77"/>
      <c r="E3" s="33"/>
    </row>
    <row r="4" spans="1:5" ht="14">
      <c r="A4" s="78">
        <v>41102</v>
      </c>
      <c r="B4" s="94">
        <v>0.17502314814814815</v>
      </c>
      <c r="C4" s="80" t="s">
        <v>176</v>
      </c>
      <c r="D4" s="80" t="s">
        <v>48</v>
      </c>
    </row>
    <row r="5" spans="1:5" ht="14">
      <c r="A5" s="78"/>
      <c r="B5" s="94"/>
      <c r="C5" s="80"/>
      <c r="D5" s="80"/>
    </row>
    <row r="6" spans="1:5" ht="14">
      <c r="A6" s="78">
        <v>41102</v>
      </c>
      <c r="B6" s="94">
        <v>0.43332175925925925</v>
      </c>
      <c r="C6" s="80" t="s">
        <v>177</v>
      </c>
      <c r="D6" s="80" t="s">
        <v>48</v>
      </c>
    </row>
    <row r="7" spans="1:5" ht="14">
      <c r="A7" s="78">
        <v>41116</v>
      </c>
      <c r="B7" s="94">
        <v>0.48289351851851853</v>
      </c>
      <c r="C7" s="80" t="s">
        <v>182</v>
      </c>
      <c r="D7" s="80" t="s">
        <v>109</v>
      </c>
    </row>
    <row r="8" spans="1:5" ht="14">
      <c r="A8" s="78">
        <v>41117</v>
      </c>
      <c r="B8" s="94">
        <v>0.56918981481481479</v>
      </c>
      <c r="C8" s="80" t="s">
        <v>183</v>
      </c>
      <c r="D8" s="80" t="s">
        <v>109</v>
      </c>
    </row>
    <row r="9" spans="1:5" ht="14">
      <c r="A9" s="78">
        <v>41120</v>
      </c>
      <c r="B9" s="94">
        <v>0.76875000000000004</v>
      </c>
      <c r="C9" s="80" t="s">
        <v>184</v>
      </c>
      <c r="D9" s="80" t="s">
        <v>185</v>
      </c>
    </row>
    <row r="10" spans="1:5" ht="14">
      <c r="A10" s="78"/>
      <c r="B10" s="94"/>
      <c r="C10" s="80"/>
      <c r="D10" s="80"/>
    </row>
    <row r="11" spans="1:5">
      <c r="A11" s="68"/>
      <c r="B11" s="100"/>
      <c r="C11" s="70"/>
      <c r="D11" s="66"/>
    </row>
    <row r="12" spans="1:5">
      <c r="A12" s="65" t="s">
        <v>41</v>
      </c>
      <c r="B12" s="101"/>
      <c r="C12" s="70"/>
      <c r="D12" s="70"/>
    </row>
    <row r="13" spans="1:5" ht="14">
      <c r="A13" s="78">
        <v>41092</v>
      </c>
      <c r="B13" s="94">
        <v>4.1319444444444443E-2</v>
      </c>
      <c r="C13" s="80" t="s">
        <v>75</v>
      </c>
      <c r="D13" s="80" t="s">
        <v>63</v>
      </c>
    </row>
    <row r="14" spans="1:5" ht="14">
      <c r="A14" s="78">
        <v>41093</v>
      </c>
      <c r="B14" s="94">
        <v>0.95023148148148151</v>
      </c>
      <c r="C14" s="80" t="s">
        <v>171</v>
      </c>
      <c r="D14" s="80" t="s">
        <v>97</v>
      </c>
    </row>
    <row r="15" spans="1:5" ht="14">
      <c r="A15" s="78">
        <v>41095</v>
      </c>
      <c r="B15" s="94">
        <v>0.8637731481481481</v>
      </c>
      <c r="C15" s="80" t="s">
        <v>172</v>
      </c>
      <c r="D15" s="80" t="s">
        <v>44</v>
      </c>
    </row>
    <row r="16" spans="1:5" ht="14">
      <c r="A16" s="78">
        <v>41097</v>
      </c>
      <c r="B16" s="94">
        <v>0.2792013888888889</v>
      </c>
      <c r="C16" s="80" t="s">
        <v>131</v>
      </c>
      <c r="D16" s="80" t="s">
        <v>151</v>
      </c>
    </row>
    <row r="17" spans="1:4" ht="14">
      <c r="A17" s="78">
        <v>41099</v>
      </c>
      <c r="B17" s="94">
        <v>0.81723379629629633</v>
      </c>
      <c r="C17" s="80" t="s">
        <v>173</v>
      </c>
      <c r="D17" s="80" t="s">
        <v>86</v>
      </c>
    </row>
    <row r="18" spans="1:4" ht="14">
      <c r="A18" s="78">
        <v>41100</v>
      </c>
      <c r="B18" s="94">
        <v>0.37092592592592594</v>
      </c>
      <c r="C18" s="80" t="s">
        <v>174</v>
      </c>
      <c r="D18" s="80" t="s">
        <v>86</v>
      </c>
    </row>
    <row r="19" spans="1:4" ht="14">
      <c r="A19" s="78">
        <v>41101</v>
      </c>
      <c r="B19" s="94">
        <v>0.31186342592592592</v>
      </c>
      <c r="C19" s="80" t="s">
        <v>175</v>
      </c>
      <c r="D19" s="80" t="s">
        <v>44</v>
      </c>
    </row>
    <row r="20" spans="1:4" ht="14">
      <c r="A20" s="78">
        <v>41107</v>
      </c>
      <c r="B20" s="94">
        <v>0.66218750000000004</v>
      </c>
      <c r="C20" s="80" t="s">
        <v>178</v>
      </c>
      <c r="D20" s="80" t="s">
        <v>44</v>
      </c>
    </row>
    <row r="21" spans="1:4" ht="14">
      <c r="A21" s="78">
        <v>41108</v>
      </c>
      <c r="B21" s="94">
        <v>0.10136574074074074</v>
      </c>
      <c r="C21" s="80" t="s">
        <v>179</v>
      </c>
      <c r="D21" s="80" t="s">
        <v>63</v>
      </c>
    </row>
    <row r="22" spans="1:4" ht="14">
      <c r="A22" s="78">
        <v>41111</v>
      </c>
      <c r="B22" s="94">
        <v>0.46277777777777779</v>
      </c>
      <c r="C22" s="80" t="s">
        <v>180</v>
      </c>
      <c r="D22" s="80" t="s">
        <v>44</v>
      </c>
    </row>
    <row r="23" spans="1:4" ht="14">
      <c r="A23" s="78">
        <v>41112</v>
      </c>
      <c r="B23" s="94">
        <v>5.4282407407407404E-3</v>
      </c>
      <c r="C23" s="80" t="s">
        <v>181</v>
      </c>
      <c r="D23" s="80" t="s">
        <v>44</v>
      </c>
    </row>
    <row r="24" spans="1:4">
      <c r="A24" s="66"/>
      <c r="B24" s="66"/>
      <c r="C24" s="66"/>
      <c r="D24" s="66"/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zoomScaleNormal="100" workbookViewId="0">
      <selection activeCell="C21" activeCellId="1" sqref="C24 C21"/>
    </sheetView>
  </sheetViews>
  <sheetFormatPr baseColWidth="10" defaultColWidth="8.83203125" defaultRowHeight="13"/>
  <cols>
    <col min="1" max="2" width="12.6640625" customWidth="1"/>
    <col min="3" max="3" width="12" customWidth="1"/>
    <col min="4" max="4" width="31.33203125" style="36" customWidth="1"/>
    <col min="5" max="5" width="26.83203125" bestFit="1" customWidth="1"/>
  </cols>
  <sheetData>
    <row r="1" spans="1:5" ht="25">
      <c r="A1" s="31" t="s">
        <v>36</v>
      </c>
      <c r="B1" s="31"/>
      <c r="C1" s="31"/>
      <c r="D1" s="32" t="s">
        <v>56</v>
      </c>
    </row>
    <row r="2" spans="1:5" s="42" customFormat="1">
      <c r="A2" s="56" t="s">
        <v>37</v>
      </c>
      <c r="B2" s="55" t="s">
        <v>38</v>
      </c>
      <c r="C2" s="57" t="s">
        <v>43</v>
      </c>
      <c r="D2" s="44" t="s">
        <v>40</v>
      </c>
    </row>
    <row r="3" spans="1:5">
      <c r="A3" s="65" t="s">
        <v>42</v>
      </c>
      <c r="B3" s="87"/>
      <c r="C3" s="76"/>
      <c r="D3" s="77"/>
      <c r="E3" s="33"/>
    </row>
    <row r="4" spans="1:5" ht="14">
      <c r="A4" s="78">
        <v>41122</v>
      </c>
      <c r="B4" s="94">
        <v>0.86069444444444443</v>
      </c>
      <c r="C4" s="80" t="s">
        <v>187</v>
      </c>
      <c r="D4" s="80" t="s">
        <v>82</v>
      </c>
    </row>
    <row r="5" spans="1:5" ht="14">
      <c r="A5" s="78">
        <v>41127</v>
      </c>
      <c r="B5" s="94">
        <v>0.30618055555555557</v>
      </c>
      <c r="C5" s="80" t="s">
        <v>189</v>
      </c>
      <c r="D5" s="80" t="s">
        <v>88</v>
      </c>
    </row>
    <row r="6" spans="1:5" ht="14">
      <c r="A6" s="78">
        <v>41131</v>
      </c>
      <c r="B6" s="94">
        <v>0.43208333333333332</v>
      </c>
      <c r="C6" s="80" t="s">
        <v>192</v>
      </c>
      <c r="D6" s="80" t="s">
        <v>193</v>
      </c>
    </row>
    <row r="7" spans="1:5" ht="14">
      <c r="A7" s="78"/>
      <c r="B7" s="94"/>
      <c r="C7" s="80"/>
      <c r="D7" s="80"/>
    </row>
    <row r="8" spans="1:5" ht="14">
      <c r="A8" s="78">
        <v>41131</v>
      </c>
      <c r="B8" s="94">
        <v>0.65266203703703707</v>
      </c>
      <c r="C8" s="80" t="s">
        <v>194</v>
      </c>
      <c r="D8" s="80" t="s">
        <v>151</v>
      </c>
    </row>
    <row r="9" spans="1:5" ht="14">
      <c r="A9" s="78">
        <v>41132</v>
      </c>
      <c r="B9" s="94">
        <v>3.9629629629629633E-2</v>
      </c>
      <c r="C9" s="80" t="s">
        <v>195</v>
      </c>
      <c r="D9" s="80" t="s">
        <v>46</v>
      </c>
    </row>
    <row r="10" spans="1:5" ht="14">
      <c r="A10" s="78"/>
      <c r="B10" s="94"/>
      <c r="C10" s="80"/>
      <c r="D10" s="80"/>
    </row>
    <row r="11" spans="1:5" ht="14">
      <c r="A11" s="78">
        <v>41134</v>
      </c>
      <c r="B11" s="94">
        <v>0.70821759259259254</v>
      </c>
      <c r="C11" s="80" t="s">
        <v>196</v>
      </c>
      <c r="D11" s="80" t="s">
        <v>197</v>
      </c>
    </row>
    <row r="12" spans="1:5" ht="14">
      <c r="A12" s="78">
        <v>41145</v>
      </c>
      <c r="B12" s="94">
        <v>0.33361111111111114</v>
      </c>
      <c r="C12" s="80" t="s">
        <v>201</v>
      </c>
      <c r="D12" s="80" t="s">
        <v>103</v>
      </c>
    </row>
    <row r="13" spans="1:5">
      <c r="A13" s="102"/>
      <c r="B13" s="102"/>
      <c r="C13" s="66"/>
      <c r="D13" s="66"/>
    </row>
    <row r="14" spans="1:5">
      <c r="A14" s="65" t="s">
        <v>41</v>
      </c>
      <c r="B14" s="68"/>
      <c r="C14" s="70"/>
      <c r="D14" s="70"/>
    </row>
    <row r="15" spans="1:5" ht="14">
      <c r="A15" s="78">
        <v>41122</v>
      </c>
      <c r="B15" s="94">
        <v>0.59879629629629627</v>
      </c>
      <c r="C15" s="80" t="s">
        <v>186</v>
      </c>
      <c r="D15" s="80" t="s">
        <v>112</v>
      </c>
    </row>
    <row r="16" spans="1:5" ht="14">
      <c r="A16" s="78">
        <v>41124</v>
      </c>
      <c r="B16" s="94">
        <v>0.84431712962962968</v>
      </c>
      <c r="C16" s="80" t="s">
        <v>188</v>
      </c>
      <c r="D16" s="80" t="s">
        <v>44</v>
      </c>
    </row>
    <row r="17" spans="1:4" ht="14">
      <c r="A17" s="78">
        <v>41127</v>
      </c>
      <c r="B17" s="94">
        <v>0.67168981481481482</v>
      </c>
      <c r="C17" s="80" t="s">
        <v>190</v>
      </c>
      <c r="D17" s="80" t="s">
        <v>44</v>
      </c>
    </row>
    <row r="18" spans="1:4" ht="14">
      <c r="A18" s="78">
        <v>41128</v>
      </c>
      <c r="B18" s="94">
        <v>0.82145833333333329</v>
      </c>
      <c r="C18" s="80" t="s">
        <v>191</v>
      </c>
      <c r="D18" s="80" t="s">
        <v>140</v>
      </c>
    </row>
    <row r="19" spans="1:4" ht="14">
      <c r="A19" s="78">
        <v>41136</v>
      </c>
      <c r="B19" s="94">
        <v>0.78759259259259262</v>
      </c>
      <c r="C19" s="80" t="s">
        <v>198</v>
      </c>
      <c r="D19" s="80" t="s">
        <v>44</v>
      </c>
    </row>
    <row r="20" spans="1:4" ht="14">
      <c r="A20" s="78">
        <v>41140</v>
      </c>
      <c r="B20" s="94">
        <v>0.35908564814814814</v>
      </c>
      <c r="C20" s="80" t="s">
        <v>199</v>
      </c>
      <c r="D20" s="80" t="s">
        <v>88</v>
      </c>
    </row>
    <row r="21" spans="1:4" ht="14">
      <c r="A21" s="78">
        <v>41141</v>
      </c>
      <c r="B21" s="94">
        <v>0.88769675925925928</v>
      </c>
      <c r="C21" s="80" t="s">
        <v>200</v>
      </c>
      <c r="D21" s="80" t="s">
        <v>44</v>
      </c>
    </row>
    <row r="22" spans="1:4" ht="14">
      <c r="A22" s="78">
        <v>41146</v>
      </c>
      <c r="B22" s="94">
        <v>0.82469907407407406</v>
      </c>
      <c r="C22" s="80" t="s">
        <v>202</v>
      </c>
      <c r="D22" s="80" t="s">
        <v>44</v>
      </c>
    </row>
    <row r="23" spans="1:4" ht="14">
      <c r="A23" s="78">
        <v>41148</v>
      </c>
      <c r="B23" s="94">
        <v>0.85835648148148147</v>
      </c>
      <c r="C23" s="80" t="s">
        <v>75</v>
      </c>
      <c r="D23" s="80" t="s">
        <v>44</v>
      </c>
    </row>
    <row r="24" spans="1:4" ht="14">
      <c r="A24" s="78">
        <v>41151</v>
      </c>
      <c r="B24" s="94">
        <v>0.82659722222222221</v>
      </c>
      <c r="C24" s="80" t="s">
        <v>203</v>
      </c>
      <c r="D24" s="80" t="s">
        <v>86</v>
      </c>
    </row>
  </sheetData>
  <phoneticPr fontId="3" type="noConversion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Trends and Graph 2012</vt:lpstr>
      <vt:lpstr>Jan 2012</vt:lpstr>
      <vt:lpstr>Feb 2012</vt:lpstr>
      <vt:lpstr>Mar 2012</vt:lpstr>
      <vt:lpstr>Apr 2012</vt:lpstr>
      <vt:lpstr>May 2012</vt:lpstr>
      <vt:lpstr>June 2012</vt:lpstr>
      <vt:lpstr>July 2012</vt:lpstr>
      <vt:lpstr>Aug 2012</vt:lpstr>
      <vt:lpstr>Sep 2012</vt:lpstr>
      <vt:lpstr>Oct 2012</vt:lpstr>
      <vt:lpstr>Nov 2012</vt:lpstr>
      <vt:lpstr>Dec 2012</vt:lpstr>
      <vt:lpstr>'Apr 2012'!Print_Area</vt:lpstr>
      <vt:lpstr>'Aug 2012'!Print_Area</vt:lpstr>
      <vt:lpstr>'Dec 2012'!Print_Area</vt:lpstr>
      <vt:lpstr>'Feb 2012'!Print_Area</vt:lpstr>
      <vt:lpstr>'Jan 2012'!Print_Area</vt:lpstr>
      <vt:lpstr>'July 2012'!Print_Area</vt:lpstr>
      <vt:lpstr>'June 2012'!Print_Area</vt:lpstr>
      <vt:lpstr>'Mar 2012'!Print_Area</vt:lpstr>
      <vt:lpstr>'May 2012'!Print_Area</vt:lpstr>
      <vt:lpstr>'Nov 2012'!Print_Area</vt:lpstr>
      <vt:lpstr>'Oct 2012'!Print_Area</vt:lpstr>
      <vt:lpstr>'Sep 2012'!Print_Area</vt:lpstr>
    </vt:vector>
  </TitlesOfParts>
  <Company>Rural/Metro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JenniferHafner</dc:creator>
  <cp:lastModifiedBy>Lee Alter</cp:lastModifiedBy>
  <cp:lastPrinted>2013-07-31T19:50:22Z</cp:lastPrinted>
  <dcterms:created xsi:type="dcterms:W3CDTF">2010-02-09T18:41:19Z</dcterms:created>
  <dcterms:modified xsi:type="dcterms:W3CDTF">2022-09-11T20:21:01Z</dcterms:modified>
</cp:coreProperties>
</file>